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li\Documents\KISAT\sarjakisa\"/>
    </mc:Choice>
  </mc:AlternateContent>
  <xr:revisionPtr revIDLastSave="0" documentId="8_{F245089B-148D-45C3-893A-6A8550EC88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nze Rider" sheetId="1" r:id="rId1"/>
    <sheet name="Dressage Trophy" sheetId="7" r:id="rId2"/>
    <sheet name="Jumping Trophy" sheetId="8" r:id="rId3"/>
    <sheet name="Youngster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7" l="1"/>
  <c r="K5" i="7"/>
  <c r="K6" i="7"/>
  <c r="K8" i="7"/>
  <c r="K9" i="7"/>
  <c r="K11" i="7"/>
  <c r="K13" i="7"/>
  <c r="K10" i="7"/>
  <c r="K12" i="7"/>
  <c r="K15" i="7"/>
  <c r="K17" i="7"/>
  <c r="K18" i="7"/>
  <c r="K14" i="7"/>
  <c r="K20" i="7"/>
  <c r="K21" i="7"/>
  <c r="K24" i="7"/>
  <c r="K23" i="7"/>
  <c r="K25" i="7"/>
  <c r="K26" i="7"/>
  <c r="K29" i="7"/>
  <c r="K27" i="7"/>
  <c r="K30" i="7"/>
  <c r="K31" i="7"/>
  <c r="K33" i="7"/>
  <c r="K32" i="7"/>
  <c r="K34" i="7"/>
  <c r="K37" i="7"/>
  <c r="K35" i="7"/>
  <c r="K28" i="7"/>
  <c r="K22" i="7"/>
  <c r="K16" i="7"/>
  <c r="K19" i="7"/>
  <c r="K36" i="7"/>
  <c r="J4" i="7"/>
  <c r="J5" i="7"/>
  <c r="J6" i="7"/>
  <c r="J8" i="7"/>
  <c r="J9" i="7"/>
  <c r="J11" i="7"/>
  <c r="J13" i="7"/>
  <c r="J10" i="7"/>
  <c r="J12" i="7"/>
  <c r="J15" i="7"/>
  <c r="J17" i="7"/>
  <c r="J18" i="7"/>
  <c r="J14" i="7"/>
  <c r="J20" i="7"/>
  <c r="J21" i="7"/>
  <c r="J24" i="7"/>
  <c r="J23" i="7"/>
  <c r="J25" i="7"/>
  <c r="J26" i="7"/>
  <c r="J29" i="7"/>
  <c r="J27" i="7"/>
  <c r="J30" i="7"/>
  <c r="J31" i="7"/>
  <c r="J33" i="7"/>
  <c r="J32" i="7"/>
  <c r="J34" i="7"/>
  <c r="J37" i="7"/>
  <c r="J35" i="7"/>
  <c r="J28" i="7"/>
  <c r="J22" i="7"/>
  <c r="J16" i="7"/>
  <c r="J19" i="7"/>
  <c r="J36" i="7"/>
  <c r="L4" i="7"/>
  <c r="L5" i="7"/>
  <c r="L6" i="7"/>
  <c r="L8" i="7"/>
  <c r="L9" i="7"/>
  <c r="L11" i="7"/>
  <c r="L13" i="7"/>
  <c r="L10" i="7"/>
  <c r="L12" i="7"/>
  <c r="L15" i="7"/>
  <c r="L17" i="7"/>
  <c r="L18" i="7"/>
  <c r="L14" i="7"/>
  <c r="L20" i="7"/>
  <c r="L21" i="7"/>
  <c r="L24" i="7"/>
  <c r="L23" i="7"/>
  <c r="L25" i="7"/>
  <c r="L26" i="7"/>
  <c r="L29" i="7"/>
  <c r="L27" i="7"/>
  <c r="L30" i="7"/>
  <c r="L31" i="7"/>
  <c r="L33" i="7"/>
  <c r="L32" i="7"/>
  <c r="L34" i="7"/>
  <c r="L37" i="7"/>
  <c r="L35" i="7"/>
  <c r="L28" i="7"/>
  <c r="L22" i="7"/>
  <c r="L16" i="7"/>
  <c r="L19" i="7"/>
  <c r="L36" i="7"/>
  <c r="L7" i="7"/>
  <c r="K7" i="7"/>
  <c r="J7" i="7"/>
  <c r="R6" i="6"/>
  <c r="J7" i="1"/>
  <c r="K7" i="1"/>
  <c r="J8" i="1"/>
  <c r="K8" i="1"/>
  <c r="J11" i="1"/>
  <c r="K11" i="1"/>
  <c r="J9" i="1"/>
  <c r="K9" i="1"/>
  <c r="J12" i="1"/>
  <c r="K12" i="1"/>
  <c r="J10" i="1"/>
  <c r="K10" i="1"/>
  <c r="J13" i="1"/>
  <c r="K13" i="1"/>
  <c r="J18" i="1"/>
  <c r="K18" i="1"/>
  <c r="J19" i="1"/>
  <c r="K19" i="1"/>
  <c r="J20" i="1"/>
  <c r="K20" i="1"/>
  <c r="J15" i="1"/>
  <c r="K15" i="1"/>
  <c r="J14" i="1"/>
  <c r="K14" i="1"/>
  <c r="J24" i="1"/>
  <c r="K24" i="1"/>
  <c r="J22" i="1"/>
  <c r="K22" i="1"/>
  <c r="J16" i="1"/>
  <c r="K16" i="1"/>
  <c r="J25" i="1"/>
  <c r="K25" i="1"/>
  <c r="J23" i="1"/>
  <c r="K23" i="1"/>
  <c r="J21" i="1"/>
  <c r="K21" i="1"/>
  <c r="J17" i="1"/>
  <c r="K17" i="1"/>
  <c r="J26" i="1"/>
  <c r="K26" i="1"/>
  <c r="K6" i="1"/>
  <c r="J6" i="1"/>
  <c r="L7" i="1"/>
  <c r="L8" i="1"/>
  <c r="L11" i="1"/>
  <c r="L9" i="1"/>
  <c r="L12" i="1"/>
  <c r="L10" i="1"/>
  <c r="L13" i="1"/>
  <c r="L18" i="1"/>
  <c r="L19" i="1"/>
  <c r="L20" i="1"/>
  <c r="L15" i="1"/>
  <c r="L14" i="1"/>
  <c r="L24" i="1"/>
  <c r="L22" i="1"/>
  <c r="L16" i="1"/>
  <c r="L25" i="1"/>
  <c r="L23" i="1"/>
  <c r="L21" i="1"/>
  <c r="L17" i="1"/>
  <c r="L26" i="1"/>
  <c r="L6" i="1"/>
  <c r="R10" i="6"/>
  <c r="S10" i="6"/>
  <c r="R9" i="6"/>
  <c r="S9" i="6"/>
  <c r="R11" i="6"/>
  <c r="S11" i="6"/>
  <c r="R8" i="6"/>
  <c r="S8" i="6"/>
  <c r="R7" i="6"/>
  <c r="S7" i="6"/>
  <c r="R15" i="6"/>
  <c r="S15" i="6"/>
  <c r="R16" i="6"/>
  <c r="S16" i="6"/>
  <c r="R14" i="6"/>
  <c r="S14" i="6"/>
  <c r="R12" i="6"/>
  <c r="S12" i="6"/>
  <c r="R13" i="6"/>
  <c r="S13" i="6"/>
  <c r="R17" i="6"/>
  <c r="S17" i="6"/>
  <c r="R18" i="6"/>
  <c r="S18" i="6"/>
  <c r="R19" i="6"/>
  <c r="S19" i="6"/>
  <c r="R22" i="6"/>
  <c r="S22" i="6"/>
  <c r="R21" i="6"/>
  <c r="S21" i="6"/>
  <c r="R20" i="6"/>
  <c r="S20" i="6"/>
  <c r="R23" i="6"/>
  <c r="S23" i="6"/>
  <c r="R24" i="6"/>
  <c r="S24" i="6"/>
  <c r="S6" i="6"/>
  <c r="P25" i="6"/>
  <c r="P10" i="6"/>
  <c r="P9" i="6"/>
  <c r="P11" i="6"/>
  <c r="P8" i="6"/>
  <c r="P7" i="6"/>
  <c r="P15" i="6"/>
  <c r="P16" i="6"/>
  <c r="P14" i="6"/>
  <c r="P12" i="6"/>
  <c r="P13" i="6"/>
  <c r="P17" i="6"/>
  <c r="P18" i="6"/>
  <c r="P19" i="6"/>
  <c r="P22" i="6"/>
  <c r="P21" i="6"/>
  <c r="P20" i="6"/>
  <c r="P23" i="6"/>
  <c r="P6" i="6"/>
  <c r="L40" i="7"/>
  <c r="L31" i="8"/>
  <c r="L20" i="8"/>
  <c r="L21" i="8"/>
  <c r="L22" i="8"/>
  <c r="L23" i="8"/>
  <c r="L24" i="8"/>
  <c r="L27" i="8"/>
  <c r="L28" i="8"/>
  <c r="L29" i="8"/>
  <c r="L25" i="8"/>
  <c r="L19" i="8"/>
  <c r="L26" i="8"/>
  <c r="L15" i="8"/>
  <c r="L6" i="8"/>
  <c r="L11" i="8"/>
  <c r="L17" i="8"/>
  <c r="L9" i="8"/>
  <c r="L7" i="8"/>
  <c r="L8" i="8"/>
  <c r="L10" i="8"/>
  <c r="L12" i="8"/>
  <c r="L13" i="8"/>
  <c r="L14" i="8"/>
  <c r="L18" i="8"/>
  <c r="L5" i="8"/>
</calcChain>
</file>

<file path=xl/sharedStrings.xml><?xml version="1.0" encoding="utf-8"?>
<sst xmlns="http://schemas.openxmlformats.org/spreadsheetml/2006/main" count="460" uniqueCount="274">
  <si>
    <t>Ratsastaja</t>
  </si>
  <si>
    <t>1. osakilpailu</t>
  </si>
  <si>
    <t>2.osakilpailu</t>
  </si>
  <si>
    <t>Finaali</t>
  </si>
  <si>
    <t>Ratsukko</t>
  </si>
  <si>
    <t>Seura</t>
  </si>
  <si>
    <t>Yhteensä</t>
  </si>
  <si>
    <t xml:space="preserve">Pisteet </t>
  </si>
  <si>
    <t>1. sija 10p</t>
  </si>
  <si>
    <t>2. sija 8p</t>
  </si>
  <si>
    <t>SuoVaRi</t>
  </si>
  <si>
    <t>KuoR</t>
  </si>
  <si>
    <t>HA-71</t>
  </si>
  <si>
    <t>Bronze Rider Trophy Sponsored by HÖÖKS</t>
  </si>
  <si>
    <t>kaikki pisteet</t>
  </si>
  <si>
    <t>3. sija 7p</t>
  </si>
  <si>
    <t>4. sija 6p</t>
  </si>
  <si>
    <t>5. sija 5p</t>
  </si>
  <si>
    <t>6.sija 4p</t>
  </si>
  <si>
    <t>7.sija 3p</t>
  </si>
  <si>
    <t>8.sija 2p</t>
  </si>
  <si>
    <t>muut hyväksytyt tulokset 1p</t>
  </si>
  <si>
    <t>A.1.0 luokat</t>
  </si>
  <si>
    <t>0vp 8p</t>
  </si>
  <si>
    <t>4vp 6p</t>
  </si>
  <si>
    <t>8vp 4p</t>
  </si>
  <si>
    <t>12vp 2p</t>
  </si>
  <si>
    <t>muut hyväksytyt</t>
  </si>
  <si>
    <t>tulokset 1p</t>
  </si>
  <si>
    <t>Tinja Pellinen</t>
  </si>
  <si>
    <t>PRP-72</t>
  </si>
  <si>
    <t>GoR</t>
  </si>
  <si>
    <t>TAIKA</t>
  </si>
  <si>
    <t>MEHE</t>
  </si>
  <si>
    <t>Este</t>
  </si>
  <si>
    <t>Koulu</t>
  </si>
  <si>
    <t>Dressage Trophy</t>
  </si>
  <si>
    <t>Jumping Trophy</t>
  </si>
  <si>
    <t>Silver</t>
  </si>
  <si>
    <t>Gold</t>
  </si>
  <si>
    <t>4-5 re</t>
  </si>
  <si>
    <t>6-7 re</t>
  </si>
  <si>
    <t>4-5ko</t>
  </si>
  <si>
    <t>6-7 ko</t>
  </si>
  <si>
    <t>21.1. re</t>
  </si>
  <si>
    <t>22.1 ko</t>
  </si>
  <si>
    <t>4.2. re</t>
  </si>
  <si>
    <t>5.2. ko</t>
  </si>
  <si>
    <t>24.3. re</t>
  </si>
  <si>
    <t>25.3. ko</t>
  </si>
  <si>
    <t xml:space="preserve">Aaro Markkanen </t>
  </si>
  <si>
    <t>Tilda Immonen</t>
  </si>
  <si>
    <t>Elina Turunen</t>
  </si>
  <si>
    <t>Minka Vartela</t>
  </si>
  <si>
    <t>Pihla Romppainen</t>
  </si>
  <si>
    <t>Maleena Vauhkonen</t>
  </si>
  <si>
    <t>Hanna Virtanen</t>
  </si>
  <si>
    <t>Isabella da Silva Räsänen</t>
  </si>
  <si>
    <t>Suvi Korhonen</t>
  </si>
  <si>
    <t>Helmi Leväinen</t>
  </si>
  <si>
    <t>Aune Teittinen</t>
  </si>
  <si>
    <t>Pipsa Elo</t>
  </si>
  <si>
    <t>Emma Tolonen</t>
  </si>
  <si>
    <t>ESTE</t>
  </si>
  <si>
    <t>KOULU</t>
  </si>
  <si>
    <t>1. osakilpailu, 22.1</t>
  </si>
  <si>
    <t>2.osakilpailu 5.2.</t>
  </si>
  <si>
    <t>Finaali 25.3</t>
  </si>
  <si>
    <t>Janika Koistinen - P.A. Timka</t>
  </si>
  <si>
    <t>Siiri Jääskeläinen - Basso</t>
  </si>
  <si>
    <t>Kati Romppainen - Ziroccos Mopsi</t>
  </si>
  <si>
    <t>Tinja Pellinen - Kallioharjun Miranda</t>
  </si>
  <si>
    <t>SuoVaRI</t>
  </si>
  <si>
    <t>Emma Turunen - Radon</t>
  </si>
  <si>
    <t>Vilma Hottinen - Favory Csellengö</t>
  </si>
  <si>
    <t>Sofia Hassinen - Cleopatra IV</t>
  </si>
  <si>
    <t>Annamaria Huttunen - Favory Csellengö</t>
  </si>
  <si>
    <t>Senja Haukipuro - Dorriante</t>
  </si>
  <si>
    <t>Ronja Tams - Ronk</t>
  </si>
  <si>
    <t>Karita Halonen - Bardas</t>
  </si>
  <si>
    <t>Janita Kuismin - Majatalon Liekki</t>
  </si>
  <si>
    <t>Aino-Maija Nuutinen - Edelgraefin VM 2933</t>
  </si>
  <si>
    <t>Sini Shemeikka - Caramel Grey</t>
  </si>
  <si>
    <t>Cea Salin - Quintano KL</t>
  </si>
  <si>
    <t>Janika Koistinen - Kwickly</t>
  </si>
  <si>
    <t>Nelli Nuutinen - Nuestron Still Alive</t>
  </si>
  <si>
    <t>Krista Laukkanen - Kozerog</t>
  </si>
  <si>
    <t>Cea Salin - Mr. Magic</t>
  </si>
  <si>
    <t>Alisa Häkkilä - Kallioharjun Miranda</t>
  </si>
  <si>
    <t>Neea Kolari - Domingo III</t>
  </si>
  <si>
    <t>Erja Hänninen - Välikankaan Unelma</t>
  </si>
  <si>
    <t>Inka Koisuvilta - LouLou Diamond</t>
  </si>
  <si>
    <t>Emma Tolonen - Aby</t>
  </si>
  <si>
    <t>Helmi Haataja - Queens Quidame KM</t>
  </si>
  <si>
    <t>Hilla Haataja - Mountcaufield Jack Pot</t>
  </si>
  <si>
    <t>Emma Tolonen - Fura de Bloomerd</t>
  </si>
  <si>
    <t>1. osakilpailu 1/23</t>
  </si>
  <si>
    <t>2. osakilpailu 2/23</t>
  </si>
  <si>
    <t>Finaali 3/23</t>
  </si>
  <si>
    <t>1. osakilpailu, 21.1.</t>
  </si>
  <si>
    <t>2.osakilpailu, 4.2</t>
  </si>
  <si>
    <t xml:space="preserve">Finaali </t>
  </si>
  <si>
    <t>Aino Lilleberg - Charmant Sandro</t>
  </si>
  <si>
    <t>Karita Halonen - Basso</t>
  </si>
  <si>
    <t>Emma Turunen - Njalla</t>
  </si>
  <si>
    <t>Helmi Turunen - Black Rudolf</t>
  </si>
  <si>
    <t>Inka Koivusilta - Lou Lou Diamond</t>
  </si>
  <si>
    <t>Vilma Hottinen - Grand Filou</t>
  </si>
  <si>
    <t>Tinja Pellinen - Favory Csellengö</t>
  </si>
  <si>
    <t>Helmi Leväinen - Kapinan Kuutar</t>
  </si>
  <si>
    <t>Siiri Nyyssönen - Ballinaclogh Lady</t>
  </si>
  <si>
    <t>Pipsa Elo - Unna Mahtte</t>
  </si>
  <si>
    <t>Miina Soini - Rahutu Tuhkatriinu</t>
  </si>
  <si>
    <t>Senja Haukipuro - Cummerpark Cloud</t>
  </si>
  <si>
    <t>Miina Soini - Ufo</t>
  </si>
  <si>
    <t>1. osakilpailu 21.1.-22.1</t>
  </si>
  <si>
    <t>2. osakilpailu 4.-5.2.</t>
  </si>
  <si>
    <t>Johanna Möttönen - Nuestron Sanelma</t>
  </si>
  <si>
    <t>Celina Virtanen - Nuestron Taavetti</t>
  </si>
  <si>
    <t>Jaana Seppänen - Nuestron Not Dead Yet</t>
  </si>
  <si>
    <t>Aida Suominen - Celantino</t>
  </si>
  <si>
    <t>ÄSeRa</t>
  </si>
  <si>
    <t>Sara Suihkonen - Horshaka Mighty Don</t>
  </si>
  <si>
    <t xml:space="preserve">Jaana Seppänen - Kankalon Poseidon </t>
  </si>
  <si>
    <t>Santra Tarvainen - Starling</t>
  </si>
  <si>
    <t>Eerika Häkkinen - Graffia Green</t>
  </si>
  <si>
    <t>Eva Julkunen - Rooselie</t>
  </si>
  <si>
    <t>Vilma Hämäläinen - Bombastico</t>
  </si>
  <si>
    <t>Janika Koistinen - Pihkalan Lothlorien</t>
  </si>
  <si>
    <t>Taina Kauhanen - Bombastico</t>
  </si>
  <si>
    <t>Nita Tuomi - Zagilles Treasure</t>
  </si>
  <si>
    <t>Johanna Möttönen - Estrela Cadente</t>
  </si>
  <si>
    <t>Ira Pääkkönen - Springhill Eirwyn</t>
  </si>
  <si>
    <t>Hevosen ikä sarjan alkaessa</t>
  </si>
  <si>
    <t>1.</t>
  </si>
  <si>
    <t>2.</t>
  </si>
  <si>
    <t xml:space="preserve">3. </t>
  </si>
  <si>
    <t xml:space="preserve">4.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</si>
  <si>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</si>
  <si>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</si>
  <si>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</si>
  <si>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</si>
  <si>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</si>
  <si>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</si>
  <si>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</si>
  <si>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</si>
  <si>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</si>
  <si>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</si>
  <si>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</si>
  <si>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</si>
  <si>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</si>
  <si>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</si>
  <si>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</si>
  <si>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</si>
  <si>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</si>
  <si>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</si>
  <si>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</si>
  <si>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</si>
  <si>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</si>
  <si>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</si>
  <si>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</si>
  <si>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1. </t>
  </si>
  <si>
    <t>3.</t>
  </si>
  <si>
    <t>4.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</si>
  <si>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</si>
  <si>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</si>
  <si>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</si>
  <si>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</si>
  <si>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</si>
  <si>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</si>
  <si>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</si>
  <si>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</si>
  <si>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</si>
  <si>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</si>
  <si>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</si>
  <si>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</si>
  <si>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</si>
  <si>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Youngster Trophy sponsored by Hankkija</t>
  </si>
  <si>
    <t>Elli Jäppinen</t>
  </si>
  <si>
    <t>Kaisamaria Karlsson</t>
  </si>
  <si>
    <t>Eerika Mononen</t>
  </si>
  <si>
    <t>KOKONAISPOTTI</t>
  </si>
  <si>
    <t>1. sija 40% shekki, iso ruusuke</t>
  </si>
  <si>
    <t>2. sija 25% shekki, suovari ruusuke</t>
  </si>
  <si>
    <t>3. sija 15% shekki, suovari ruusuke</t>
  </si>
  <si>
    <t>4. sija 10% shekki, suovari ruusuke</t>
  </si>
  <si>
    <t>5. sija 10% shekki, suovari ruusuke</t>
  </si>
  <si>
    <t>6. sija suovari ruusuke</t>
  </si>
  <si>
    <t>28.</t>
  </si>
  <si>
    <t>29.</t>
  </si>
  <si>
    <t xml:space="preserve">Aada Puranen </t>
  </si>
  <si>
    <t>25. osallistujaa, 7 sijoittuu</t>
  </si>
  <si>
    <t>7. sija suovari ruusuke</t>
  </si>
  <si>
    <t>Annamaria Huttunen - Bardas</t>
  </si>
  <si>
    <t>Anni Kaitokari - Klarino</t>
  </si>
  <si>
    <t xml:space="preserve">Kaisamaria Karlsson - Garisha </t>
  </si>
  <si>
    <t>Tilda Mustalampi - Quitaro</t>
  </si>
  <si>
    <t>Vanessa Tolvanen - Abriano</t>
  </si>
  <si>
    <t xml:space="preserve">Martta Haukipuro - Dorriante </t>
  </si>
  <si>
    <t>30.</t>
  </si>
  <si>
    <t>31.</t>
  </si>
  <si>
    <t>32.</t>
  </si>
  <si>
    <t>33.</t>
  </si>
  <si>
    <t>34.</t>
  </si>
  <si>
    <t>34. osallistujaa,  sijoittuu</t>
  </si>
  <si>
    <t xml:space="preserve">Annamaria Huttunen </t>
  </si>
  <si>
    <t>Aino Lilleberg</t>
  </si>
  <si>
    <t xml:space="preserve">Siiri Takkinen </t>
  </si>
  <si>
    <t>Maiju Laituri</t>
  </si>
  <si>
    <t xml:space="preserve">Viivi Korhonen </t>
  </si>
  <si>
    <t xml:space="preserve">muut hyv. 1p </t>
  </si>
  <si>
    <t xml:space="preserve">Titta Tienpolvi </t>
  </si>
  <si>
    <t>Saija Koivisto</t>
  </si>
  <si>
    <t>17. osallistujaa,  5 sijoittuu</t>
  </si>
  <si>
    <t xml:space="preserve">Silver 1. Emma Turunen </t>
  </si>
  <si>
    <t xml:space="preserve">Silver 2. Karita Halonen </t>
  </si>
  <si>
    <t>Silver 3. Ronja Tams</t>
  </si>
  <si>
    <t xml:space="preserve">Gold 1. Janika Koistinen </t>
  </si>
  <si>
    <t>Gold 2. Miina Soini</t>
  </si>
  <si>
    <t>Gold 3. Aada Puranen</t>
  </si>
  <si>
    <t>Emma Turunen 21 pistettä</t>
  </si>
  <si>
    <t>Karita Halonen 19 pistettä</t>
  </si>
  <si>
    <t>Ronja Tams 18 pistettä</t>
  </si>
  <si>
    <t>Helmi Haataja 15 pistettä</t>
  </si>
  <si>
    <t>Janika Koistinen 26 pistettä</t>
  </si>
  <si>
    <t>Miina Soini 13pistettä</t>
  </si>
  <si>
    <t>Siiri Jääskeläinen, Hilla Haataja, Aino Lilleberg 11 pistettä</t>
  </si>
  <si>
    <t>Kokonaispotti</t>
  </si>
  <si>
    <t>1. este Janika Koistinen 26p.</t>
  </si>
  <si>
    <t>2. este Aida Suominen 24p.</t>
  </si>
  <si>
    <t xml:space="preserve">3. este Celina Virtanen, Johanna Möttönen 22p. </t>
  </si>
  <si>
    <t>VUR</t>
  </si>
  <si>
    <t>HARS</t>
  </si>
  <si>
    <t>SiRa</t>
  </si>
  <si>
    <t>GOR</t>
  </si>
  <si>
    <t xml:space="preserve">1. este Elina Turunen 23p. </t>
  </si>
  <si>
    <t>2. este Aaro Markkanen 22p.</t>
  </si>
  <si>
    <t xml:space="preserve">3. este Pihla Romppainen 20p. </t>
  </si>
  <si>
    <t xml:space="preserve">2. koulu Hanna Virtanen 22p </t>
  </si>
  <si>
    <t xml:space="preserve">1. koulu Tilda Immonen 30p. </t>
  </si>
  <si>
    <t xml:space="preserve">3. koulu Tinja Pellinen 17p. </t>
  </si>
  <si>
    <t xml:space="preserve">1. sija 100€ iso ruusuke Tilda Immonen 42p. </t>
  </si>
  <si>
    <t xml:space="preserve">2. sija 75€, suovari ruusuke Hanna Virtanen 40p. </t>
  </si>
  <si>
    <t xml:space="preserve">3. sija 50€ suovari ruusuke Aaro Markkanen 33p. </t>
  </si>
  <si>
    <t xml:space="preserve">4. sija 30€ suovari ruusuke Tinja pellinen 25p. </t>
  </si>
  <si>
    <t xml:space="preserve">5. sija 20€ suovari ruusuke Pihla Romppainen 24p. </t>
  </si>
  <si>
    <t xml:space="preserve">1. sija 40% shekki, iso ruusuke Aida Suominen 41p. </t>
  </si>
  <si>
    <t xml:space="preserve">3. sija 15% shekki, suovari ruusuke Sara Suihkonen  42p. </t>
  </si>
  <si>
    <t xml:space="preserve">4. sija 10% shekki, suovari ruusuke Jaana Seppänen 38p. </t>
  </si>
  <si>
    <t xml:space="preserve">5. sija 10% shekki, suovari ruusuke Taina Kauhanen 34p. </t>
  </si>
  <si>
    <t xml:space="preserve">1. koulu Aida Suominen 30p. </t>
  </si>
  <si>
    <t xml:space="preserve">2. koulu Sara Suihkonen 23p. </t>
  </si>
  <si>
    <t xml:space="preserve">3. koulu Jaana Seppänen 22p. </t>
  </si>
  <si>
    <t xml:space="preserve">2. sija 25% shekki, suovari ruusuke Janika Koistinen 45p. </t>
  </si>
  <si>
    <t>Janika Koistinen - Nuestron Dead Yet</t>
  </si>
  <si>
    <t>Karita Halonen - Naughty</t>
  </si>
  <si>
    <t xml:space="preserve">Silver 1. Janika Koistinen 26p. </t>
  </si>
  <si>
    <t xml:space="preserve">Silver 2. Emma Turunen 22p. </t>
  </si>
  <si>
    <t xml:space="preserve">Silver 3. Tinja Pellinen 13p. </t>
  </si>
  <si>
    <t xml:space="preserve">Rahapalkintoja varten ilmoita tilinumeron (ja henkilötunnus niiltä joilla palkintosumma ylittää 100€) sähköpostiin: siivouskomero@gmail.com </t>
  </si>
  <si>
    <t>Vappu Härkin - Hanka</t>
  </si>
  <si>
    <t>35.</t>
  </si>
  <si>
    <t xml:space="preserve">Gold 2. Sini Shemeikka 20p. </t>
  </si>
  <si>
    <t>Gold 1. Janika Koistinen 25p.</t>
  </si>
  <si>
    <t xml:space="preserve">Gold 3. Krista Laukkanen 18p. </t>
  </si>
  <si>
    <t xml:space="preserve">1. sija 40% shekki, iso ruusuke Janika Koistinen 26p. </t>
  </si>
  <si>
    <t xml:space="preserve">2. sija 25% shekki, suovari ruusuke Emma Turunen 22p. </t>
  </si>
  <si>
    <t xml:space="preserve">3. sija 15% shekki, suovari ruusuke Sini Shemeikka 20p. </t>
  </si>
  <si>
    <t xml:space="preserve">4. sija 10% shekki, suovari ruusuke Krista Laukkanen 18p. </t>
  </si>
  <si>
    <t xml:space="preserve">5. sija 10% shekki, suovari ruusuke Cea Salin 16p. </t>
  </si>
  <si>
    <t xml:space="preserve">6. sija suovari ruusuke Alisa Häkkilä 15p. </t>
  </si>
  <si>
    <t>7. sija suovari ruusuke Nelli Nuutinen 14.p.</t>
  </si>
  <si>
    <t xml:space="preserve">8. sija suovari ruusuke Tinja Pellinen 13p. </t>
  </si>
  <si>
    <t xml:space="preserve">9. sija suovari ruusuke Kati Romppainen 12p.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</si>
</sst>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Harrington"/>
      <family val="5"/>
    </font>
    <font>
      <sz val="36"/>
      <color theme="1"/>
      <name val="Harrington"/>
      <family val="5"/>
    </font>
    <font>
      <sz val="8"/>
      <color theme="1"/>
      <name val="Calibri"/>
      <family val="2"/>
      <scheme val="minor"/>
    </font>
    <font>
      <sz val="36"/>
      <color theme="1"/>
      <name val="Imprint MT Shadow"/>
      <family val="5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Papyrus"/>
      <family val="4"/>
    </font>
    <font>
      <b/>
      <sz val="36"/>
      <color theme="1"/>
      <name val="Edwardian Script ITC"/>
      <family val="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/>
    <xf numFmtId="0" fontId="4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0" fillId="2" borderId="15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2" xfId="0" applyFill="1" applyBorder="1"/>
    <xf numFmtId="0" fontId="5" fillId="0" borderId="15" xfId="0" applyFont="1" applyBorder="1"/>
    <xf numFmtId="2" fontId="0" fillId="0" borderId="5" xfId="0" applyNumberFormat="1" applyBorder="1"/>
    <xf numFmtId="0" fontId="0" fillId="2" borderId="22" xfId="0" applyFill="1" applyBorder="1"/>
    <xf numFmtId="16" fontId="0" fillId="0" borderId="0" xfId="0" applyNumberFormat="1"/>
    <xf numFmtId="0" fontId="5" fillId="0" borderId="22" xfId="0" applyFont="1" applyBorder="1"/>
    <xf numFmtId="0" fontId="0" fillId="0" borderId="30" xfId="0" applyBorder="1"/>
    <xf numFmtId="0" fontId="0" fillId="0" borderId="34" xfId="0" applyBorder="1"/>
    <xf numFmtId="0" fontId="0" fillId="0" borderId="29" xfId="0" applyBorder="1"/>
    <xf numFmtId="0" fontId="7" fillId="0" borderId="0" xfId="0" applyFont="1"/>
    <xf numFmtId="0" fontId="8" fillId="0" borderId="0" xfId="0" applyFont="1"/>
    <xf numFmtId="0" fontId="5" fillId="0" borderId="18" xfId="0" applyFont="1" applyBorder="1"/>
    <xf numFmtId="0" fontId="0" fillId="0" borderId="37" xfId="0" applyBorder="1"/>
    <xf numFmtId="0" fontId="0" fillId="0" borderId="38" xfId="0" applyBorder="1"/>
    <xf numFmtId="0" fontId="9" fillId="0" borderId="15" xfId="0" applyFont="1" applyBorder="1"/>
    <xf numFmtId="0" fontId="9" fillId="0" borderId="17" xfId="0" applyFont="1" applyBorder="1"/>
    <xf numFmtId="0" fontId="9" fillId="0" borderId="13" xfId="0" applyFont="1" applyBorder="1"/>
    <xf numFmtId="0" fontId="9" fillId="0" borderId="2" xfId="0" applyFont="1" applyBorder="1"/>
    <xf numFmtId="0" fontId="0" fillId="0" borderId="39" xfId="0" applyBorder="1"/>
    <xf numFmtId="6" fontId="0" fillId="0" borderId="9" xfId="0" applyNumberForma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3" borderId="15" xfId="0" applyFill="1" applyBorder="1"/>
    <xf numFmtId="0" fontId="0" fillId="3" borderId="17" xfId="0" applyFill="1" applyBorder="1"/>
    <xf numFmtId="0" fontId="0" fillId="3" borderId="13" xfId="0" applyFill="1" applyBorder="1"/>
    <xf numFmtId="0" fontId="0" fillId="3" borderId="2" xfId="0" applyFill="1" applyBorder="1"/>
    <xf numFmtId="0" fontId="5" fillId="3" borderId="15" xfId="0" applyFont="1" applyFill="1" applyBorder="1"/>
    <xf numFmtId="0" fontId="9" fillId="3" borderId="15" xfId="0" applyFont="1" applyFill="1" applyBorder="1"/>
    <xf numFmtId="0" fontId="9" fillId="3" borderId="17" xfId="0" applyFont="1" applyFill="1" applyBorder="1"/>
    <xf numFmtId="0" fontId="9" fillId="3" borderId="13" xfId="0" applyFont="1" applyFill="1" applyBorder="1"/>
    <xf numFmtId="0" fontId="9" fillId="3" borderId="2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6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5" fillId="3" borderId="25" xfId="0" applyFont="1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28" xfId="0" applyFill="1" applyBorder="1"/>
    <xf numFmtId="0" fontId="0" fillId="3" borderId="32" xfId="0" applyFill="1" applyBorder="1"/>
    <xf numFmtId="0" fontId="0" fillId="3" borderId="0" xfId="0" applyFill="1"/>
    <xf numFmtId="0" fontId="0" fillId="3" borderId="18" xfId="0" applyFill="1" applyBorder="1"/>
    <xf numFmtId="0" fontId="0" fillId="3" borderId="33" xfId="0" applyFill="1" applyBorder="1"/>
    <xf numFmtId="0" fontId="0" fillId="3" borderId="36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18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34" xfId="0" applyFill="1" applyBorder="1"/>
    <xf numFmtId="0" fontId="0" fillId="2" borderId="1" xfId="0" applyFill="1" applyBorder="1"/>
    <xf numFmtId="0" fontId="5" fillId="0" borderId="35" xfId="0" applyFont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5" fillId="2" borderId="15" xfId="0" applyFont="1" applyFill="1" applyBorder="1"/>
    <xf numFmtId="0" fontId="5" fillId="2" borderId="17" xfId="0" applyFont="1" applyFill="1" applyBorder="1"/>
    <xf numFmtId="0" fontId="5" fillId="2" borderId="13" xfId="0" applyFont="1" applyFill="1" applyBorder="1"/>
    <xf numFmtId="0" fontId="5" fillId="2" borderId="2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5"/>
  <sheetViews>
    <sheetView tabSelected="1" zoomScale="90" zoomScaleNormal="90" workbookViewId="0">
      <selection activeCell="P16" sqref="P16"/>
    </sheetView>
  </sheetViews>
  <sheetFormatPr defaultColWidth="8.81640625" defaultRowHeight="14.5" x14ac:dyDescent="0.35"/>
  <cols>
    <col min="1" max="1" width="3.7265625" customWidth="1"/>
    <col min="2" max="2" width="21.36328125" customWidth="1"/>
    <col min="3" max="3" width="12.453125" customWidth="1"/>
    <col min="4" max="11" width="8.54296875" customWidth="1"/>
    <col min="12" max="12" width="12.453125" customWidth="1"/>
  </cols>
  <sheetData>
    <row r="2" spans="1:13" ht="45" x14ac:dyDescent="0.9">
      <c r="A2" s="20" t="s">
        <v>13</v>
      </c>
      <c r="B2" s="19"/>
    </row>
    <row r="3" spans="1:13" ht="15" thickBot="1" x14ac:dyDescent="0.4">
      <c r="A3" s="21"/>
    </row>
    <row r="4" spans="1:13" ht="15" thickBot="1" x14ac:dyDescent="0.4">
      <c r="D4" s="6" t="s">
        <v>1</v>
      </c>
      <c r="E4" s="7"/>
      <c r="F4" s="6" t="s">
        <v>2</v>
      </c>
      <c r="G4" s="7"/>
      <c r="H4" s="6" t="s">
        <v>3</v>
      </c>
      <c r="I4" s="7"/>
      <c r="J4" s="6"/>
      <c r="K4" s="7"/>
      <c r="L4" s="4" t="s">
        <v>6</v>
      </c>
    </row>
    <row r="5" spans="1:13" ht="15" thickBot="1" x14ac:dyDescent="0.4">
      <c r="B5" s="3" t="s">
        <v>0</v>
      </c>
      <c r="C5" s="8" t="s">
        <v>5</v>
      </c>
      <c r="D5" s="10" t="s">
        <v>44</v>
      </c>
      <c r="E5" s="9" t="s">
        <v>45</v>
      </c>
      <c r="F5" s="10" t="s">
        <v>46</v>
      </c>
      <c r="G5" s="9" t="s">
        <v>47</v>
      </c>
      <c r="H5" s="10" t="s">
        <v>48</v>
      </c>
      <c r="I5" s="9" t="s">
        <v>49</v>
      </c>
      <c r="J5" s="10" t="s">
        <v>63</v>
      </c>
      <c r="K5" s="9" t="s">
        <v>64</v>
      </c>
      <c r="L5" s="5" t="s">
        <v>14</v>
      </c>
    </row>
    <row r="6" spans="1:13" x14ac:dyDescent="0.35">
      <c r="A6" s="82">
        <v>1</v>
      </c>
      <c r="B6" s="80" t="s">
        <v>51</v>
      </c>
      <c r="C6" s="59" t="s">
        <v>10</v>
      </c>
      <c r="D6" s="60">
        <v>9</v>
      </c>
      <c r="E6" s="61">
        <v>9</v>
      </c>
      <c r="F6" s="60">
        <v>2</v>
      </c>
      <c r="G6" s="61">
        <v>9</v>
      </c>
      <c r="H6" s="60">
        <v>1</v>
      </c>
      <c r="I6" s="61">
        <v>12</v>
      </c>
      <c r="J6" s="60">
        <f t="shared" ref="J6:J26" si="0">D6+F6+H6</f>
        <v>12</v>
      </c>
      <c r="K6" s="61">
        <f t="shared" ref="K6:K26" si="1">E6+G6+I6</f>
        <v>30</v>
      </c>
      <c r="L6" s="58">
        <f t="shared" ref="L6:L26" si="2">D6+E6+F6+G6+H6+I6</f>
        <v>42</v>
      </c>
      <c r="M6" t="s">
        <v>96</v>
      </c>
    </row>
    <row r="7" spans="1:13" x14ac:dyDescent="0.35">
      <c r="A7" s="82">
        <v>2</v>
      </c>
      <c r="B7" s="58" t="s">
        <v>56</v>
      </c>
      <c r="C7" s="59" t="s">
        <v>10</v>
      </c>
      <c r="D7" s="60">
        <v>1</v>
      </c>
      <c r="E7" s="61">
        <v>7</v>
      </c>
      <c r="F7" s="60">
        <v>10</v>
      </c>
      <c r="G7" s="61">
        <v>10</v>
      </c>
      <c r="H7" s="60">
        <v>7</v>
      </c>
      <c r="I7" s="61">
        <v>5</v>
      </c>
      <c r="J7" s="60">
        <f t="shared" si="0"/>
        <v>18</v>
      </c>
      <c r="K7" s="61">
        <f t="shared" si="1"/>
        <v>22</v>
      </c>
      <c r="L7" s="58">
        <f t="shared" si="2"/>
        <v>40</v>
      </c>
      <c r="M7" t="s">
        <v>97</v>
      </c>
    </row>
    <row r="8" spans="1:13" x14ac:dyDescent="0.35">
      <c r="A8" s="82">
        <v>3</v>
      </c>
      <c r="B8" s="58" t="s">
        <v>50</v>
      </c>
      <c r="C8" s="59" t="s">
        <v>10</v>
      </c>
      <c r="D8" s="60">
        <v>10</v>
      </c>
      <c r="E8" s="61">
        <v>3</v>
      </c>
      <c r="F8" s="60">
        <v>6</v>
      </c>
      <c r="G8" s="61">
        <v>7</v>
      </c>
      <c r="H8" s="60">
        <v>6</v>
      </c>
      <c r="I8" s="61">
        <v>1</v>
      </c>
      <c r="J8" s="60">
        <f t="shared" si="0"/>
        <v>22</v>
      </c>
      <c r="K8" s="61">
        <f t="shared" si="1"/>
        <v>11</v>
      </c>
      <c r="L8" s="58">
        <f t="shared" si="2"/>
        <v>33</v>
      </c>
      <c r="M8" t="s">
        <v>98</v>
      </c>
    </row>
    <row r="9" spans="1:13" x14ac:dyDescent="0.35">
      <c r="A9" s="82">
        <v>4</v>
      </c>
      <c r="B9" s="58" t="s">
        <v>29</v>
      </c>
      <c r="C9" s="59" t="s">
        <v>10</v>
      </c>
      <c r="D9" s="60">
        <v>5</v>
      </c>
      <c r="E9" s="61">
        <v>5</v>
      </c>
      <c r="F9" s="60">
        <v>2</v>
      </c>
      <c r="G9" s="61">
        <v>5</v>
      </c>
      <c r="H9" s="60">
        <v>1</v>
      </c>
      <c r="I9" s="61">
        <v>7</v>
      </c>
      <c r="J9" s="60">
        <f t="shared" si="0"/>
        <v>8</v>
      </c>
      <c r="K9" s="61">
        <f t="shared" si="1"/>
        <v>17</v>
      </c>
      <c r="L9" s="58">
        <f t="shared" si="2"/>
        <v>25</v>
      </c>
    </row>
    <row r="10" spans="1:13" x14ac:dyDescent="0.35">
      <c r="A10" s="82">
        <v>5</v>
      </c>
      <c r="B10" s="58" t="s">
        <v>54</v>
      </c>
      <c r="C10" s="59" t="s">
        <v>10</v>
      </c>
      <c r="D10" s="60">
        <v>3</v>
      </c>
      <c r="E10" s="61">
        <v>2</v>
      </c>
      <c r="F10" s="60">
        <v>7</v>
      </c>
      <c r="G10" s="61">
        <v>1</v>
      </c>
      <c r="H10" s="60">
        <v>10</v>
      </c>
      <c r="I10" s="61">
        <v>1</v>
      </c>
      <c r="J10" s="60">
        <f t="shared" si="0"/>
        <v>20</v>
      </c>
      <c r="K10" s="61">
        <f t="shared" si="1"/>
        <v>4</v>
      </c>
      <c r="L10" s="58">
        <f t="shared" si="2"/>
        <v>24</v>
      </c>
    </row>
    <row r="11" spans="1:13" x14ac:dyDescent="0.35">
      <c r="A11">
        <v>6</v>
      </c>
      <c r="B11" s="32" t="s">
        <v>58</v>
      </c>
      <c r="C11" s="33" t="s">
        <v>10</v>
      </c>
      <c r="D11" s="34">
        <v>1</v>
      </c>
      <c r="E11" s="35">
        <v>10</v>
      </c>
      <c r="F11" s="34">
        <v>5</v>
      </c>
      <c r="G11" s="35">
        <v>7</v>
      </c>
      <c r="H11" s="34"/>
      <c r="I11" s="35"/>
      <c r="J11" s="34">
        <f t="shared" si="0"/>
        <v>6</v>
      </c>
      <c r="K11" s="35">
        <f t="shared" si="1"/>
        <v>17</v>
      </c>
      <c r="L11" s="32">
        <f t="shared" si="2"/>
        <v>23</v>
      </c>
    </row>
    <row r="12" spans="1:13" ht="15" thickBot="1" x14ac:dyDescent="0.4">
      <c r="A12" s="9">
        <v>7</v>
      </c>
      <c r="B12" s="87" t="s">
        <v>52</v>
      </c>
      <c r="C12" s="88" t="s">
        <v>10</v>
      </c>
      <c r="D12" s="89">
        <v>7</v>
      </c>
      <c r="E12" s="90"/>
      <c r="F12" s="89">
        <v>8</v>
      </c>
      <c r="G12" s="90"/>
      <c r="H12" s="89">
        <v>8</v>
      </c>
      <c r="I12" s="90"/>
      <c r="J12" s="34">
        <f t="shared" si="0"/>
        <v>23</v>
      </c>
      <c r="K12" s="35">
        <f t="shared" si="1"/>
        <v>0</v>
      </c>
      <c r="L12" s="32">
        <f t="shared" si="2"/>
        <v>23</v>
      </c>
      <c r="M12" t="s">
        <v>7</v>
      </c>
    </row>
    <row r="13" spans="1:13" x14ac:dyDescent="0.35">
      <c r="A13">
        <v>8</v>
      </c>
      <c r="B13" s="13" t="s">
        <v>57</v>
      </c>
      <c r="C13" s="15" t="s">
        <v>10</v>
      </c>
      <c r="D13" s="11">
        <v>1</v>
      </c>
      <c r="E13" s="1">
        <v>1</v>
      </c>
      <c r="F13" s="11">
        <v>4</v>
      </c>
      <c r="G13" s="1">
        <v>2</v>
      </c>
      <c r="H13" s="11">
        <v>2</v>
      </c>
      <c r="I13" s="1">
        <v>1</v>
      </c>
      <c r="J13" s="12">
        <f t="shared" si="0"/>
        <v>7</v>
      </c>
      <c r="K13" s="2">
        <f t="shared" si="1"/>
        <v>4</v>
      </c>
      <c r="L13" s="14">
        <f t="shared" si="2"/>
        <v>11</v>
      </c>
      <c r="M13" t="s">
        <v>8</v>
      </c>
    </row>
    <row r="14" spans="1:13" x14ac:dyDescent="0.35">
      <c r="A14">
        <v>9</v>
      </c>
      <c r="B14" s="13" t="s">
        <v>55</v>
      </c>
      <c r="C14" s="16" t="s">
        <v>10</v>
      </c>
      <c r="D14" s="12">
        <v>2</v>
      </c>
      <c r="E14" s="2"/>
      <c r="F14" s="12"/>
      <c r="G14" s="2"/>
      <c r="H14" s="12">
        <v>6</v>
      </c>
      <c r="I14" s="2">
        <v>3</v>
      </c>
      <c r="J14" s="12">
        <f t="shared" si="0"/>
        <v>8</v>
      </c>
      <c r="K14" s="2">
        <f t="shared" si="1"/>
        <v>3</v>
      </c>
      <c r="L14" s="14">
        <f t="shared" si="2"/>
        <v>11</v>
      </c>
      <c r="M14" t="s">
        <v>9</v>
      </c>
    </row>
    <row r="15" spans="1:13" x14ac:dyDescent="0.35">
      <c r="A15">
        <v>10</v>
      </c>
      <c r="B15" s="14" t="s">
        <v>62</v>
      </c>
      <c r="C15" s="14" t="s">
        <v>10</v>
      </c>
      <c r="D15" s="43"/>
      <c r="E15" s="41"/>
      <c r="F15" s="12">
        <v>3</v>
      </c>
      <c r="G15" s="41"/>
      <c r="H15" s="12">
        <v>4</v>
      </c>
      <c r="I15" s="2">
        <v>1</v>
      </c>
      <c r="J15" s="12">
        <f t="shared" si="0"/>
        <v>7</v>
      </c>
      <c r="K15" s="2">
        <f t="shared" si="1"/>
        <v>1</v>
      </c>
      <c r="L15" s="14">
        <f t="shared" si="2"/>
        <v>8</v>
      </c>
      <c r="M15" t="s">
        <v>15</v>
      </c>
    </row>
    <row r="16" spans="1:13" x14ac:dyDescent="0.35">
      <c r="A16">
        <v>11</v>
      </c>
      <c r="B16" s="14" t="s">
        <v>206</v>
      </c>
      <c r="C16" s="16" t="s">
        <v>10</v>
      </c>
      <c r="D16" s="12"/>
      <c r="E16" s="2"/>
      <c r="F16" s="12"/>
      <c r="G16" s="2"/>
      <c r="H16" s="12"/>
      <c r="I16" s="2">
        <v>8</v>
      </c>
      <c r="J16" s="12">
        <f t="shared" si="0"/>
        <v>0</v>
      </c>
      <c r="K16" s="2">
        <f t="shared" si="1"/>
        <v>8</v>
      </c>
      <c r="L16" s="14">
        <f t="shared" si="2"/>
        <v>8</v>
      </c>
      <c r="M16" t="s">
        <v>16</v>
      </c>
    </row>
    <row r="17" spans="1:13" x14ac:dyDescent="0.35">
      <c r="A17">
        <v>12</v>
      </c>
      <c r="B17" s="14" t="s">
        <v>207</v>
      </c>
      <c r="C17" s="16" t="s">
        <v>232</v>
      </c>
      <c r="D17" s="12"/>
      <c r="E17" s="2"/>
      <c r="F17" s="12"/>
      <c r="G17" s="2"/>
      <c r="H17" s="12">
        <v>1</v>
      </c>
      <c r="I17" s="2">
        <v>4</v>
      </c>
      <c r="J17" s="12">
        <f t="shared" si="0"/>
        <v>1</v>
      </c>
      <c r="K17" s="2">
        <f t="shared" si="1"/>
        <v>4</v>
      </c>
      <c r="L17" s="14">
        <f t="shared" si="2"/>
        <v>5</v>
      </c>
      <c r="M17" t="s">
        <v>17</v>
      </c>
    </row>
    <row r="18" spans="1:13" x14ac:dyDescent="0.35">
      <c r="A18">
        <v>13</v>
      </c>
      <c r="B18" s="14" t="s">
        <v>53</v>
      </c>
      <c r="C18" s="16" t="s">
        <v>10</v>
      </c>
      <c r="D18" s="12">
        <v>4</v>
      </c>
      <c r="E18" s="2"/>
      <c r="F18" s="12"/>
      <c r="G18" s="2"/>
      <c r="H18" s="12"/>
      <c r="I18" s="2"/>
      <c r="J18" s="12">
        <f t="shared" si="0"/>
        <v>4</v>
      </c>
      <c r="K18" s="2">
        <f t="shared" si="1"/>
        <v>0</v>
      </c>
      <c r="L18" s="14">
        <f t="shared" si="2"/>
        <v>4</v>
      </c>
      <c r="M18" t="s">
        <v>18</v>
      </c>
    </row>
    <row r="19" spans="1:13" x14ac:dyDescent="0.35">
      <c r="A19">
        <v>14</v>
      </c>
      <c r="B19" s="14" t="s">
        <v>61</v>
      </c>
      <c r="C19" s="16" t="s">
        <v>33</v>
      </c>
      <c r="D19" s="12"/>
      <c r="E19" s="2">
        <v>4</v>
      </c>
      <c r="F19" s="12"/>
      <c r="G19" s="2"/>
      <c r="H19" s="12"/>
      <c r="I19" s="2"/>
      <c r="J19" s="12">
        <f t="shared" si="0"/>
        <v>0</v>
      </c>
      <c r="K19" s="2">
        <f t="shared" si="1"/>
        <v>4</v>
      </c>
      <c r="L19" s="14">
        <f t="shared" si="2"/>
        <v>4</v>
      </c>
      <c r="M19" t="s">
        <v>19</v>
      </c>
    </row>
    <row r="20" spans="1:13" x14ac:dyDescent="0.35">
      <c r="A20">
        <v>15</v>
      </c>
      <c r="B20" s="14" t="s">
        <v>59</v>
      </c>
      <c r="C20" s="16" t="s">
        <v>10</v>
      </c>
      <c r="D20" s="12">
        <v>1</v>
      </c>
      <c r="E20" s="2">
        <v>1</v>
      </c>
      <c r="F20" s="12">
        <v>1</v>
      </c>
      <c r="G20" s="2"/>
      <c r="H20" s="12"/>
      <c r="I20" s="2"/>
      <c r="J20" s="12">
        <f t="shared" si="0"/>
        <v>2</v>
      </c>
      <c r="K20" s="2">
        <f t="shared" si="1"/>
        <v>1</v>
      </c>
      <c r="L20" s="14">
        <f t="shared" si="2"/>
        <v>3</v>
      </c>
      <c r="M20" t="s">
        <v>20</v>
      </c>
    </row>
    <row r="21" spans="1:13" x14ac:dyDescent="0.35">
      <c r="A21">
        <v>16</v>
      </c>
      <c r="B21" s="14" t="s">
        <v>209</v>
      </c>
      <c r="C21" s="16" t="s">
        <v>32</v>
      </c>
      <c r="D21" s="12"/>
      <c r="E21" s="2"/>
      <c r="F21" s="12"/>
      <c r="G21" s="2"/>
      <c r="H21" s="12">
        <v>3</v>
      </c>
      <c r="I21" s="2"/>
      <c r="J21" s="12">
        <f t="shared" si="0"/>
        <v>3</v>
      </c>
      <c r="K21" s="2">
        <f t="shared" si="1"/>
        <v>0</v>
      </c>
      <c r="L21" s="14">
        <f t="shared" si="2"/>
        <v>3</v>
      </c>
      <c r="M21" t="s">
        <v>210</v>
      </c>
    </row>
    <row r="22" spans="1:13" x14ac:dyDescent="0.35">
      <c r="A22">
        <v>17</v>
      </c>
      <c r="B22" s="13" t="s">
        <v>205</v>
      </c>
      <c r="C22" s="15" t="s">
        <v>10</v>
      </c>
      <c r="D22" s="11"/>
      <c r="E22" s="1"/>
      <c r="F22" s="11"/>
      <c r="G22" s="1"/>
      <c r="H22" s="11"/>
      <c r="I22" s="2">
        <v>2</v>
      </c>
      <c r="J22" s="12">
        <f t="shared" si="0"/>
        <v>0</v>
      </c>
      <c r="K22" s="2">
        <f t="shared" si="1"/>
        <v>2</v>
      </c>
      <c r="L22" s="14">
        <f t="shared" si="2"/>
        <v>2</v>
      </c>
    </row>
    <row r="23" spans="1:13" x14ac:dyDescent="0.35">
      <c r="A23">
        <v>18</v>
      </c>
      <c r="B23" s="14" t="s">
        <v>208</v>
      </c>
      <c r="C23" s="16" t="s">
        <v>11</v>
      </c>
      <c r="D23" s="12"/>
      <c r="E23" s="2"/>
      <c r="F23" s="12"/>
      <c r="G23" s="2"/>
      <c r="H23" s="12">
        <v>2</v>
      </c>
      <c r="I23" s="2"/>
      <c r="J23" s="12">
        <f t="shared" si="0"/>
        <v>2</v>
      </c>
      <c r="K23" s="2">
        <f t="shared" si="1"/>
        <v>0</v>
      </c>
      <c r="L23" s="14">
        <f t="shared" si="2"/>
        <v>2</v>
      </c>
    </row>
    <row r="24" spans="1:13" x14ac:dyDescent="0.35">
      <c r="A24">
        <v>19</v>
      </c>
      <c r="B24" s="14" t="s">
        <v>60</v>
      </c>
      <c r="C24" s="16" t="s">
        <v>30</v>
      </c>
      <c r="D24" s="12">
        <v>1</v>
      </c>
      <c r="E24" s="2"/>
      <c r="F24" s="12"/>
      <c r="G24" s="2"/>
      <c r="H24" s="12"/>
      <c r="I24" s="2"/>
      <c r="J24" s="12">
        <f t="shared" si="0"/>
        <v>1</v>
      </c>
      <c r="K24" s="2">
        <f t="shared" si="1"/>
        <v>0</v>
      </c>
      <c r="L24" s="14">
        <f t="shared" si="2"/>
        <v>1</v>
      </c>
    </row>
    <row r="25" spans="1:13" x14ac:dyDescent="0.35">
      <c r="B25" s="14"/>
      <c r="C25" s="16"/>
      <c r="D25" s="12"/>
      <c r="E25" s="2"/>
      <c r="F25" s="12"/>
      <c r="G25" s="2"/>
      <c r="H25" s="12"/>
      <c r="I25" s="2"/>
      <c r="J25" s="12">
        <f t="shared" si="0"/>
        <v>0</v>
      </c>
      <c r="K25" s="2">
        <f t="shared" si="1"/>
        <v>0</v>
      </c>
      <c r="L25" s="14">
        <f t="shared" si="2"/>
        <v>0</v>
      </c>
    </row>
    <row r="26" spans="1:13" x14ac:dyDescent="0.35">
      <c r="B26" s="13"/>
      <c r="C26" s="15"/>
      <c r="D26" s="11"/>
      <c r="E26" s="1"/>
      <c r="F26" s="11"/>
      <c r="G26" s="1"/>
      <c r="H26" s="11"/>
      <c r="I26" s="1"/>
      <c r="J26" s="12">
        <f t="shared" si="0"/>
        <v>0</v>
      </c>
      <c r="K26" s="2">
        <f t="shared" si="1"/>
        <v>0</v>
      </c>
      <c r="L26" s="14">
        <f t="shared" si="2"/>
        <v>0</v>
      </c>
    </row>
    <row r="29" spans="1:13" x14ac:dyDescent="0.35">
      <c r="B29" t="s">
        <v>259</v>
      </c>
    </row>
    <row r="33" spans="2:2" x14ac:dyDescent="0.35">
      <c r="B33" t="s">
        <v>241</v>
      </c>
    </row>
    <row r="34" spans="2:2" x14ac:dyDescent="0.35">
      <c r="B34" t="s">
        <v>242</v>
      </c>
    </row>
    <row r="35" spans="2:2" x14ac:dyDescent="0.35">
      <c r="B35" t="s">
        <v>243</v>
      </c>
    </row>
    <row r="36" spans="2:2" x14ac:dyDescent="0.35">
      <c r="B36" t="s">
        <v>244</v>
      </c>
    </row>
    <row r="37" spans="2:2" x14ac:dyDescent="0.35">
      <c r="B37" t="s">
        <v>245</v>
      </c>
    </row>
    <row r="39" spans="2:2" x14ac:dyDescent="0.35">
      <c r="B39" t="s">
        <v>235</v>
      </c>
    </row>
    <row r="40" spans="2:2" x14ac:dyDescent="0.35">
      <c r="B40" t="s">
        <v>236</v>
      </c>
    </row>
    <row r="41" spans="2:2" x14ac:dyDescent="0.35">
      <c r="B41" t="s">
        <v>237</v>
      </c>
    </row>
    <row r="43" spans="2:2" x14ac:dyDescent="0.35">
      <c r="B43" t="s">
        <v>239</v>
      </c>
    </row>
    <row r="44" spans="2:2" x14ac:dyDescent="0.35">
      <c r="B44" t="s">
        <v>238</v>
      </c>
    </row>
    <row r="45" spans="2:2" x14ac:dyDescent="0.35">
      <c r="B45" t="s">
        <v>240</v>
      </c>
    </row>
  </sheetData>
  <sortState xmlns:xlrd2="http://schemas.microsoft.com/office/spreadsheetml/2017/richdata2" ref="B6:L26">
    <sortCondition descending="1" ref="L6:L26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972A-5DA1-4244-8C2D-2680120615AF}">
  <dimension ref="A1:M63"/>
  <sheetViews>
    <sheetView topLeftCell="A21" zoomScale="90" zoomScaleNormal="90" workbookViewId="0">
      <selection activeCell="D43" sqref="D42:D43"/>
    </sheetView>
  </sheetViews>
  <sheetFormatPr defaultColWidth="8.81640625" defaultRowHeight="14.5" x14ac:dyDescent="0.35"/>
  <cols>
    <col min="1" max="1" width="3.90625" customWidth="1"/>
    <col min="2" max="2" width="34.6328125" customWidth="1"/>
    <col min="4" max="11" width="6.26953125" customWidth="1"/>
    <col min="12" max="12" width="9.54296875" customWidth="1"/>
  </cols>
  <sheetData>
    <row r="1" spans="1:13" ht="49" thickBot="1" x14ac:dyDescent="1.3">
      <c r="B1" s="45" t="s">
        <v>36</v>
      </c>
    </row>
    <row r="2" spans="1:13" ht="15" thickBot="1" x14ac:dyDescent="0.4">
      <c r="D2" s="6" t="s">
        <v>65</v>
      </c>
      <c r="E2" s="7"/>
      <c r="F2" s="6" t="s">
        <v>66</v>
      </c>
      <c r="G2" s="7"/>
      <c r="H2" s="6" t="s">
        <v>67</v>
      </c>
      <c r="I2" s="7"/>
      <c r="J2" s="6"/>
      <c r="K2" s="7"/>
      <c r="L2" s="4" t="s">
        <v>6</v>
      </c>
    </row>
    <row r="3" spans="1:13" ht="15" thickBot="1" x14ac:dyDescent="0.4">
      <c r="B3" s="3" t="s">
        <v>4</v>
      </c>
      <c r="C3" s="8" t="s">
        <v>5</v>
      </c>
      <c r="D3" s="10" t="s">
        <v>38</v>
      </c>
      <c r="E3" s="9" t="s">
        <v>39</v>
      </c>
      <c r="F3" s="10" t="s">
        <v>38</v>
      </c>
      <c r="G3" s="9" t="s">
        <v>39</v>
      </c>
      <c r="H3" s="10" t="s">
        <v>38</v>
      </c>
      <c r="I3" s="9" t="s">
        <v>39</v>
      </c>
      <c r="J3" s="10" t="s">
        <v>38</v>
      </c>
      <c r="K3" s="9" t="s">
        <v>39</v>
      </c>
      <c r="L3" s="5"/>
    </row>
    <row r="4" spans="1:13" x14ac:dyDescent="0.35">
      <c r="A4" s="82" t="s">
        <v>134</v>
      </c>
      <c r="B4" s="80" t="s">
        <v>68</v>
      </c>
      <c r="C4" s="59" t="s">
        <v>11</v>
      </c>
      <c r="D4" s="60">
        <v>10</v>
      </c>
      <c r="E4" s="61"/>
      <c r="F4" s="60">
        <v>8</v>
      </c>
      <c r="G4" s="61"/>
      <c r="H4" s="60">
        <v>8</v>
      </c>
      <c r="I4" s="61"/>
      <c r="J4" s="60">
        <f t="shared" ref="J4:J37" si="0">D4+F4+H4</f>
        <v>26</v>
      </c>
      <c r="K4" s="61">
        <f t="shared" ref="K4:K37" si="1">E4+G4+I4</f>
        <v>0</v>
      </c>
      <c r="L4" s="58">
        <f t="shared" ref="L4:L37" si="2">D4+E4+F4+G4+H4+I4</f>
        <v>26</v>
      </c>
      <c r="M4" t="s">
        <v>96</v>
      </c>
    </row>
    <row r="5" spans="1:13" x14ac:dyDescent="0.35">
      <c r="A5" s="82" t="s">
        <v>135</v>
      </c>
      <c r="B5" s="63" t="s">
        <v>84</v>
      </c>
      <c r="C5" s="64" t="s">
        <v>11</v>
      </c>
      <c r="D5" s="65"/>
      <c r="E5" s="66">
        <v>7</v>
      </c>
      <c r="F5" s="65"/>
      <c r="G5" s="66">
        <v>8</v>
      </c>
      <c r="H5" s="65"/>
      <c r="I5" s="66">
        <v>10</v>
      </c>
      <c r="J5" s="65">
        <f t="shared" si="0"/>
        <v>0</v>
      </c>
      <c r="K5" s="66">
        <f t="shared" si="1"/>
        <v>25</v>
      </c>
      <c r="L5" s="63">
        <f t="shared" si="2"/>
        <v>25</v>
      </c>
      <c r="M5" t="s">
        <v>97</v>
      </c>
    </row>
    <row r="6" spans="1:13" x14ac:dyDescent="0.35">
      <c r="A6" s="82" t="s">
        <v>136</v>
      </c>
      <c r="B6" s="58" t="s">
        <v>73</v>
      </c>
      <c r="C6" s="59" t="s">
        <v>10</v>
      </c>
      <c r="D6" s="60">
        <v>5</v>
      </c>
      <c r="E6" s="61"/>
      <c r="F6" s="60">
        <v>10</v>
      </c>
      <c r="G6" s="61"/>
      <c r="H6" s="60">
        <v>7</v>
      </c>
      <c r="I6" s="61"/>
      <c r="J6" s="60">
        <f t="shared" si="0"/>
        <v>22</v>
      </c>
      <c r="K6" s="61">
        <f t="shared" si="1"/>
        <v>0</v>
      </c>
      <c r="L6" s="58">
        <f t="shared" si="2"/>
        <v>22</v>
      </c>
      <c r="M6" t="s">
        <v>98</v>
      </c>
    </row>
    <row r="7" spans="1:13" x14ac:dyDescent="0.35">
      <c r="A7" s="82" t="s">
        <v>137</v>
      </c>
      <c r="B7" s="58" t="s">
        <v>82</v>
      </c>
      <c r="C7" s="59" t="s">
        <v>11</v>
      </c>
      <c r="D7" s="60"/>
      <c r="E7" s="61">
        <v>10</v>
      </c>
      <c r="F7" s="60"/>
      <c r="G7" s="61">
        <v>10</v>
      </c>
      <c r="H7" s="60"/>
      <c r="I7" s="61"/>
      <c r="J7" s="60">
        <f t="shared" si="0"/>
        <v>0</v>
      </c>
      <c r="K7" s="61">
        <f t="shared" si="1"/>
        <v>20</v>
      </c>
      <c r="L7" s="58">
        <f t="shared" si="2"/>
        <v>20</v>
      </c>
    </row>
    <row r="8" spans="1:13" ht="15" thickBot="1" x14ac:dyDescent="0.4">
      <c r="A8" s="82" t="s">
        <v>138</v>
      </c>
      <c r="B8" s="71" t="s">
        <v>86</v>
      </c>
      <c r="C8" s="72" t="s">
        <v>11</v>
      </c>
      <c r="D8" s="73"/>
      <c r="E8" s="74">
        <v>5</v>
      </c>
      <c r="F8" s="73"/>
      <c r="G8" s="74">
        <v>8</v>
      </c>
      <c r="H8" s="73"/>
      <c r="I8" s="74">
        <v>5</v>
      </c>
      <c r="J8" s="60">
        <f t="shared" si="0"/>
        <v>0</v>
      </c>
      <c r="K8" s="61">
        <f t="shared" si="1"/>
        <v>18</v>
      </c>
      <c r="L8" s="58">
        <f t="shared" si="2"/>
        <v>18</v>
      </c>
    </row>
    <row r="9" spans="1:13" x14ac:dyDescent="0.35">
      <c r="A9" s="82" t="s">
        <v>139</v>
      </c>
      <c r="B9" s="76" t="s">
        <v>83</v>
      </c>
      <c r="C9" s="77" t="s">
        <v>10</v>
      </c>
      <c r="D9" s="78"/>
      <c r="E9" s="79">
        <v>8</v>
      </c>
      <c r="F9" s="78"/>
      <c r="G9" s="79">
        <v>4</v>
      </c>
      <c r="H9" s="78"/>
      <c r="I9" s="79">
        <v>4</v>
      </c>
      <c r="J9" s="60">
        <f t="shared" si="0"/>
        <v>0</v>
      </c>
      <c r="K9" s="61">
        <f t="shared" si="1"/>
        <v>16</v>
      </c>
      <c r="L9" s="58">
        <f t="shared" si="2"/>
        <v>16</v>
      </c>
    </row>
    <row r="10" spans="1:13" x14ac:dyDescent="0.35">
      <c r="A10" t="s">
        <v>140</v>
      </c>
      <c r="B10" s="99" t="s">
        <v>88</v>
      </c>
      <c r="C10" s="100" t="s">
        <v>10</v>
      </c>
      <c r="D10" s="101"/>
      <c r="E10" s="38">
        <v>3</v>
      </c>
      <c r="F10" s="101"/>
      <c r="G10" s="38">
        <v>6</v>
      </c>
      <c r="H10" s="101"/>
      <c r="I10" s="38">
        <v>6</v>
      </c>
      <c r="J10" s="34">
        <f t="shared" si="0"/>
        <v>0</v>
      </c>
      <c r="K10" s="35">
        <f t="shared" si="1"/>
        <v>15</v>
      </c>
      <c r="L10" s="32">
        <f t="shared" si="2"/>
        <v>15</v>
      </c>
      <c r="M10" t="s">
        <v>7</v>
      </c>
    </row>
    <row r="11" spans="1:13" x14ac:dyDescent="0.35">
      <c r="A11" s="39" t="s">
        <v>141</v>
      </c>
      <c r="B11" s="99" t="s">
        <v>85</v>
      </c>
      <c r="C11" s="100" t="s">
        <v>10</v>
      </c>
      <c r="D11" s="101"/>
      <c r="E11" s="38">
        <v>6</v>
      </c>
      <c r="F11" s="101"/>
      <c r="G11" s="38">
        <v>5</v>
      </c>
      <c r="H11" s="101"/>
      <c r="I11" s="38">
        <v>3</v>
      </c>
      <c r="J11" s="34">
        <f t="shared" si="0"/>
        <v>0</v>
      </c>
      <c r="K11" s="35">
        <f t="shared" si="1"/>
        <v>14</v>
      </c>
      <c r="L11" s="32">
        <f t="shared" si="2"/>
        <v>14</v>
      </c>
      <c r="M11" t="s">
        <v>8</v>
      </c>
    </row>
    <row r="12" spans="1:13" x14ac:dyDescent="0.35">
      <c r="A12" t="s">
        <v>142</v>
      </c>
      <c r="B12" s="32" t="s">
        <v>71</v>
      </c>
      <c r="C12" s="33" t="s">
        <v>72</v>
      </c>
      <c r="D12" s="34">
        <v>8</v>
      </c>
      <c r="E12" s="35"/>
      <c r="F12" s="34">
        <v>1</v>
      </c>
      <c r="G12" s="35"/>
      <c r="H12" s="34">
        <v>4</v>
      </c>
      <c r="I12" s="35"/>
      <c r="J12" s="34">
        <f t="shared" si="0"/>
        <v>13</v>
      </c>
      <c r="K12" s="35">
        <f t="shared" si="1"/>
        <v>0</v>
      </c>
      <c r="L12" s="32">
        <f t="shared" si="2"/>
        <v>13</v>
      </c>
      <c r="M12" t="s">
        <v>9</v>
      </c>
    </row>
    <row r="13" spans="1:13" x14ac:dyDescent="0.35">
      <c r="A13" t="s">
        <v>143</v>
      </c>
      <c r="B13" s="32" t="s">
        <v>70</v>
      </c>
      <c r="C13" s="33" t="s">
        <v>10</v>
      </c>
      <c r="D13" s="34">
        <v>8</v>
      </c>
      <c r="E13" s="35"/>
      <c r="F13" s="34">
        <v>3</v>
      </c>
      <c r="G13" s="35"/>
      <c r="H13" s="34">
        <v>1</v>
      </c>
      <c r="I13" s="35"/>
      <c r="J13" s="34">
        <f t="shared" si="0"/>
        <v>12</v>
      </c>
      <c r="K13" s="35">
        <f t="shared" si="1"/>
        <v>0</v>
      </c>
      <c r="L13" s="32">
        <f t="shared" si="2"/>
        <v>12</v>
      </c>
      <c r="M13" t="s">
        <v>15</v>
      </c>
    </row>
    <row r="14" spans="1:13" x14ac:dyDescent="0.35">
      <c r="A14" t="s">
        <v>144</v>
      </c>
      <c r="B14" s="102" t="s">
        <v>74</v>
      </c>
      <c r="C14" s="103" t="s">
        <v>10</v>
      </c>
      <c r="D14" s="104">
        <v>4</v>
      </c>
      <c r="E14" s="105"/>
      <c r="F14" s="104">
        <v>2</v>
      </c>
      <c r="G14" s="105"/>
      <c r="H14" s="104">
        <v>5</v>
      </c>
      <c r="I14" s="105"/>
      <c r="J14" s="34">
        <f t="shared" si="0"/>
        <v>11</v>
      </c>
      <c r="K14" s="35">
        <f t="shared" si="1"/>
        <v>0</v>
      </c>
      <c r="L14" s="32">
        <f t="shared" si="2"/>
        <v>11</v>
      </c>
      <c r="M14" t="s">
        <v>16</v>
      </c>
    </row>
    <row r="15" spans="1:13" x14ac:dyDescent="0.35">
      <c r="A15" t="s">
        <v>145</v>
      </c>
      <c r="B15" s="99" t="s">
        <v>69</v>
      </c>
      <c r="C15" s="100" t="s">
        <v>10</v>
      </c>
      <c r="D15" s="101">
        <v>8</v>
      </c>
      <c r="E15" s="38"/>
      <c r="F15" s="101"/>
      <c r="G15" s="38"/>
      <c r="H15" s="101">
        <v>2</v>
      </c>
      <c r="I15" s="38"/>
      <c r="J15" s="34">
        <f t="shared" si="0"/>
        <v>10</v>
      </c>
      <c r="K15" s="35">
        <f t="shared" si="1"/>
        <v>0</v>
      </c>
      <c r="L15" s="32">
        <f t="shared" si="2"/>
        <v>10</v>
      </c>
      <c r="M15" t="s">
        <v>17</v>
      </c>
    </row>
    <row r="16" spans="1:13" x14ac:dyDescent="0.35">
      <c r="A16" t="s">
        <v>146</v>
      </c>
      <c r="B16" s="32" t="s">
        <v>197</v>
      </c>
      <c r="C16" s="33" t="s">
        <v>233</v>
      </c>
      <c r="D16" s="34"/>
      <c r="E16" s="35"/>
      <c r="F16" s="34"/>
      <c r="G16" s="35"/>
      <c r="H16" s="34">
        <v>10</v>
      </c>
      <c r="I16" s="35"/>
      <c r="J16" s="34">
        <f t="shared" si="0"/>
        <v>10</v>
      </c>
      <c r="K16" s="35">
        <f t="shared" si="1"/>
        <v>0</v>
      </c>
      <c r="L16" s="32">
        <f t="shared" si="2"/>
        <v>10</v>
      </c>
      <c r="M16" t="s">
        <v>18</v>
      </c>
    </row>
    <row r="17" spans="1:13" x14ac:dyDescent="0.35">
      <c r="A17" t="s">
        <v>147</v>
      </c>
      <c r="B17" s="99" t="s">
        <v>81</v>
      </c>
      <c r="C17" s="100" t="s">
        <v>33</v>
      </c>
      <c r="D17" s="101">
        <v>1</v>
      </c>
      <c r="E17" s="38"/>
      <c r="F17" s="101">
        <v>7</v>
      </c>
      <c r="G17" s="38"/>
      <c r="H17" s="101">
        <v>1</v>
      </c>
      <c r="I17" s="38"/>
      <c r="J17" s="34">
        <f t="shared" si="0"/>
        <v>9</v>
      </c>
      <c r="K17" s="35">
        <f t="shared" si="1"/>
        <v>0</v>
      </c>
      <c r="L17" s="32">
        <f t="shared" si="2"/>
        <v>9</v>
      </c>
      <c r="M17" t="s">
        <v>19</v>
      </c>
    </row>
    <row r="18" spans="1:13" x14ac:dyDescent="0.35">
      <c r="A18" t="s">
        <v>148</v>
      </c>
      <c r="B18" s="99" t="s">
        <v>87</v>
      </c>
      <c r="C18" s="100" t="s">
        <v>72</v>
      </c>
      <c r="D18" s="101"/>
      <c r="E18" s="38">
        <v>4</v>
      </c>
      <c r="F18" s="101"/>
      <c r="G18" s="38">
        <v>3</v>
      </c>
      <c r="H18" s="101"/>
      <c r="I18" s="38"/>
      <c r="J18" s="34">
        <f t="shared" si="0"/>
        <v>0</v>
      </c>
      <c r="K18" s="35">
        <f t="shared" si="1"/>
        <v>7</v>
      </c>
      <c r="L18" s="32">
        <f t="shared" si="2"/>
        <v>7</v>
      </c>
      <c r="M18" t="s">
        <v>20</v>
      </c>
    </row>
    <row r="19" spans="1:13" x14ac:dyDescent="0.35">
      <c r="A19" s="39" t="s">
        <v>149</v>
      </c>
      <c r="B19" s="32" t="s">
        <v>198</v>
      </c>
      <c r="C19" s="33" t="s">
        <v>11</v>
      </c>
      <c r="D19" s="34"/>
      <c r="E19" s="35"/>
      <c r="F19" s="34"/>
      <c r="G19" s="35"/>
      <c r="H19" s="34"/>
      <c r="I19" s="35">
        <v>7</v>
      </c>
      <c r="J19" s="34">
        <f t="shared" si="0"/>
        <v>0</v>
      </c>
      <c r="K19" s="35">
        <f t="shared" si="1"/>
        <v>7</v>
      </c>
      <c r="L19" s="32">
        <f t="shared" si="2"/>
        <v>7</v>
      </c>
      <c r="M19" t="s">
        <v>21</v>
      </c>
    </row>
    <row r="20" spans="1:13" x14ac:dyDescent="0.35">
      <c r="A20" t="s">
        <v>150</v>
      </c>
      <c r="B20" s="32" t="s">
        <v>80</v>
      </c>
      <c r="C20" s="33" t="s">
        <v>31</v>
      </c>
      <c r="D20" s="34">
        <v>1</v>
      </c>
      <c r="E20" s="35"/>
      <c r="F20" s="34">
        <v>5</v>
      </c>
      <c r="G20" s="35"/>
      <c r="H20" s="34"/>
      <c r="I20" s="35"/>
      <c r="J20" s="34">
        <f t="shared" si="0"/>
        <v>6</v>
      </c>
      <c r="K20" s="35">
        <f t="shared" si="1"/>
        <v>0</v>
      </c>
      <c r="L20" s="32">
        <f t="shared" si="2"/>
        <v>6</v>
      </c>
    </row>
    <row r="21" spans="1:13" x14ac:dyDescent="0.35">
      <c r="A21" t="s">
        <v>151</v>
      </c>
      <c r="B21" s="99" t="s">
        <v>91</v>
      </c>
      <c r="C21" s="33" t="s">
        <v>10</v>
      </c>
      <c r="D21" s="101"/>
      <c r="E21" s="38"/>
      <c r="F21" s="101">
        <v>6</v>
      </c>
      <c r="G21" s="38"/>
      <c r="H21" s="101"/>
      <c r="I21" s="38"/>
      <c r="J21" s="34">
        <f t="shared" si="0"/>
        <v>6</v>
      </c>
      <c r="K21" s="35">
        <f t="shared" si="1"/>
        <v>0</v>
      </c>
      <c r="L21" s="32">
        <f t="shared" si="2"/>
        <v>6</v>
      </c>
    </row>
    <row r="22" spans="1:13" x14ac:dyDescent="0.35">
      <c r="A22" t="s">
        <v>152</v>
      </c>
      <c r="B22" s="99" t="s">
        <v>196</v>
      </c>
      <c r="C22" s="100" t="s">
        <v>232</v>
      </c>
      <c r="D22" s="101"/>
      <c r="E22" s="38"/>
      <c r="F22" s="101"/>
      <c r="G22" s="38"/>
      <c r="H22" s="101">
        <v>6</v>
      </c>
      <c r="I22" s="38"/>
      <c r="J22" s="34">
        <f t="shared" si="0"/>
        <v>6</v>
      </c>
      <c r="K22" s="35">
        <f t="shared" si="1"/>
        <v>0</v>
      </c>
      <c r="L22" s="32">
        <f t="shared" si="2"/>
        <v>6</v>
      </c>
    </row>
    <row r="23" spans="1:13" x14ac:dyDescent="0.35">
      <c r="A23" t="s">
        <v>153</v>
      </c>
      <c r="B23" s="99" t="s">
        <v>92</v>
      </c>
      <c r="C23" s="100" t="s">
        <v>10</v>
      </c>
      <c r="D23" s="101"/>
      <c r="E23" s="38"/>
      <c r="F23" s="101">
        <v>4</v>
      </c>
      <c r="G23" s="38"/>
      <c r="H23" s="101">
        <v>1</v>
      </c>
      <c r="I23" s="38"/>
      <c r="J23" s="34">
        <f t="shared" si="0"/>
        <v>5</v>
      </c>
      <c r="K23" s="35">
        <f t="shared" si="1"/>
        <v>0</v>
      </c>
      <c r="L23" s="32">
        <f t="shared" si="2"/>
        <v>5</v>
      </c>
    </row>
    <row r="24" spans="1:13" x14ac:dyDescent="0.35">
      <c r="A24" t="s">
        <v>154</v>
      </c>
      <c r="B24" s="32" t="s">
        <v>76</v>
      </c>
      <c r="C24" s="33" t="s">
        <v>10</v>
      </c>
      <c r="D24" s="34">
        <v>3</v>
      </c>
      <c r="E24" s="35"/>
      <c r="F24" s="34">
        <v>1</v>
      </c>
      <c r="G24" s="35"/>
      <c r="H24" s="34"/>
      <c r="I24" s="35"/>
      <c r="J24" s="34">
        <f t="shared" si="0"/>
        <v>4</v>
      </c>
      <c r="K24" s="35">
        <f t="shared" si="1"/>
        <v>0</v>
      </c>
      <c r="L24" s="32">
        <f t="shared" si="2"/>
        <v>4</v>
      </c>
    </row>
    <row r="25" spans="1:13" x14ac:dyDescent="0.35">
      <c r="A25" t="s">
        <v>155</v>
      </c>
      <c r="B25" s="32" t="s">
        <v>90</v>
      </c>
      <c r="C25" s="100" t="s">
        <v>31</v>
      </c>
      <c r="D25" s="101"/>
      <c r="E25" s="38">
        <v>1</v>
      </c>
      <c r="F25" s="101"/>
      <c r="G25" s="38">
        <v>2</v>
      </c>
      <c r="H25" s="101"/>
      <c r="I25" s="38"/>
      <c r="J25" s="34">
        <f t="shared" si="0"/>
        <v>0</v>
      </c>
      <c r="K25" s="35">
        <f t="shared" si="1"/>
        <v>3</v>
      </c>
      <c r="L25" s="32">
        <f t="shared" si="2"/>
        <v>3</v>
      </c>
    </row>
    <row r="26" spans="1:13" x14ac:dyDescent="0.35">
      <c r="A26" t="s">
        <v>156</v>
      </c>
      <c r="B26" s="102" t="s">
        <v>75</v>
      </c>
      <c r="C26" s="103" t="s">
        <v>10</v>
      </c>
      <c r="D26" s="104">
        <v>3</v>
      </c>
      <c r="E26" s="105"/>
      <c r="F26" s="104"/>
      <c r="G26" s="105"/>
      <c r="H26" s="104"/>
      <c r="I26" s="105"/>
      <c r="J26" s="34">
        <f t="shared" si="0"/>
        <v>3</v>
      </c>
      <c r="K26" s="35">
        <f t="shared" si="1"/>
        <v>0</v>
      </c>
      <c r="L26" s="32">
        <f t="shared" si="2"/>
        <v>3</v>
      </c>
    </row>
    <row r="27" spans="1:13" x14ac:dyDescent="0.35">
      <c r="A27" s="39" t="s">
        <v>157</v>
      </c>
      <c r="B27" s="32" t="s">
        <v>78</v>
      </c>
      <c r="C27" s="33" t="s">
        <v>10</v>
      </c>
      <c r="D27" s="34">
        <v>1</v>
      </c>
      <c r="E27" s="35"/>
      <c r="F27" s="34">
        <v>1</v>
      </c>
      <c r="G27" s="35"/>
      <c r="H27" s="34">
        <v>1</v>
      </c>
      <c r="I27" s="35"/>
      <c r="J27" s="34">
        <f t="shared" si="0"/>
        <v>3</v>
      </c>
      <c r="K27" s="35">
        <f t="shared" si="1"/>
        <v>0</v>
      </c>
      <c r="L27" s="32">
        <f t="shared" si="2"/>
        <v>3</v>
      </c>
    </row>
    <row r="28" spans="1:13" x14ac:dyDescent="0.35">
      <c r="A28" t="s">
        <v>158</v>
      </c>
      <c r="B28" s="32" t="s">
        <v>195</v>
      </c>
      <c r="C28" s="33" t="s">
        <v>232</v>
      </c>
      <c r="D28" s="34"/>
      <c r="E28" s="35"/>
      <c r="F28" s="34"/>
      <c r="G28" s="35"/>
      <c r="H28" s="34">
        <v>3</v>
      </c>
      <c r="I28" s="35"/>
      <c r="J28" s="34">
        <f t="shared" si="0"/>
        <v>3</v>
      </c>
      <c r="K28" s="35">
        <f t="shared" si="1"/>
        <v>0</v>
      </c>
      <c r="L28" s="32">
        <f t="shared" si="2"/>
        <v>3</v>
      </c>
    </row>
    <row r="29" spans="1:13" x14ac:dyDescent="0.35">
      <c r="A29" t="s">
        <v>159</v>
      </c>
      <c r="B29" s="93" t="s">
        <v>89</v>
      </c>
      <c r="C29" s="94" t="s">
        <v>11</v>
      </c>
      <c r="D29" s="95"/>
      <c r="E29" s="97">
        <v>2</v>
      </c>
      <c r="F29" s="95"/>
      <c r="G29" s="97"/>
      <c r="H29" s="95"/>
      <c r="I29" s="97"/>
      <c r="J29" s="34">
        <f t="shared" si="0"/>
        <v>0</v>
      </c>
      <c r="K29" s="35">
        <f t="shared" si="1"/>
        <v>2</v>
      </c>
      <c r="L29" s="32">
        <f t="shared" si="2"/>
        <v>2</v>
      </c>
    </row>
    <row r="30" spans="1:13" ht="15" thickBot="1" x14ac:dyDescent="0.4">
      <c r="A30" t="s">
        <v>160</v>
      </c>
      <c r="B30" s="87" t="s">
        <v>79</v>
      </c>
      <c r="C30" s="33" t="s">
        <v>10</v>
      </c>
      <c r="D30" s="34">
        <v>1</v>
      </c>
      <c r="E30" s="35"/>
      <c r="F30" s="34">
        <v>1</v>
      </c>
      <c r="G30" s="35"/>
      <c r="H30" s="34"/>
      <c r="I30" s="35"/>
      <c r="J30" s="34">
        <f t="shared" si="0"/>
        <v>2</v>
      </c>
      <c r="K30" s="35">
        <f t="shared" si="1"/>
        <v>0</v>
      </c>
      <c r="L30" s="32">
        <f t="shared" si="2"/>
        <v>2</v>
      </c>
    </row>
    <row r="31" spans="1:13" x14ac:dyDescent="0.35">
      <c r="A31" t="s">
        <v>188</v>
      </c>
      <c r="B31" s="93" t="s">
        <v>77</v>
      </c>
      <c r="C31" s="33" t="s">
        <v>11</v>
      </c>
      <c r="D31" s="34">
        <v>1</v>
      </c>
      <c r="E31" s="35"/>
      <c r="F31" s="34"/>
      <c r="G31" s="35"/>
      <c r="H31" s="34">
        <v>1</v>
      </c>
      <c r="I31" s="35"/>
      <c r="J31" s="34">
        <f t="shared" si="0"/>
        <v>2</v>
      </c>
      <c r="K31" s="35">
        <f t="shared" si="1"/>
        <v>0</v>
      </c>
      <c r="L31" s="32">
        <f t="shared" si="2"/>
        <v>2</v>
      </c>
    </row>
    <row r="32" spans="1:13" x14ac:dyDescent="0.35">
      <c r="A32" t="s">
        <v>189</v>
      </c>
      <c r="B32" s="99" t="s">
        <v>94</v>
      </c>
      <c r="C32" s="100" t="s">
        <v>10</v>
      </c>
      <c r="D32" s="101"/>
      <c r="E32" s="38"/>
      <c r="F32" s="101">
        <v>1</v>
      </c>
      <c r="G32" s="38"/>
      <c r="H32" s="101">
        <v>1</v>
      </c>
      <c r="I32" s="38"/>
      <c r="J32" s="34">
        <f t="shared" si="0"/>
        <v>2</v>
      </c>
      <c r="K32" s="35">
        <f t="shared" si="1"/>
        <v>0</v>
      </c>
      <c r="L32" s="32">
        <f t="shared" si="2"/>
        <v>2</v>
      </c>
    </row>
    <row r="33" spans="1:12" x14ac:dyDescent="0.35">
      <c r="A33" t="s">
        <v>199</v>
      </c>
      <c r="B33" s="32" t="s">
        <v>93</v>
      </c>
      <c r="C33" s="33" t="s">
        <v>10</v>
      </c>
      <c r="D33" s="34"/>
      <c r="E33" s="35"/>
      <c r="F33" s="34">
        <v>1</v>
      </c>
      <c r="G33" s="35"/>
      <c r="H33" s="34"/>
      <c r="I33" s="35"/>
      <c r="J33" s="34">
        <f t="shared" si="0"/>
        <v>1</v>
      </c>
      <c r="K33" s="35">
        <f t="shared" si="1"/>
        <v>0</v>
      </c>
      <c r="L33" s="32">
        <f t="shared" si="2"/>
        <v>1</v>
      </c>
    </row>
    <row r="34" spans="1:12" x14ac:dyDescent="0.35">
      <c r="A34" t="s">
        <v>200</v>
      </c>
      <c r="B34" s="99" t="s">
        <v>95</v>
      </c>
      <c r="C34" s="100" t="s">
        <v>10</v>
      </c>
      <c r="D34" s="101"/>
      <c r="E34" s="38"/>
      <c r="F34" s="101">
        <v>1</v>
      </c>
      <c r="G34" s="38"/>
      <c r="H34" s="101"/>
      <c r="I34" s="38"/>
      <c r="J34" s="34">
        <f t="shared" si="0"/>
        <v>1</v>
      </c>
      <c r="K34" s="35">
        <f t="shared" si="1"/>
        <v>0</v>
      </c>
      <c r="L34" s="32">
        <f t="shared" si="2"/>
        <v>1</v>
      </c>
    </row>
    <row r="35" spans="1:12" x14ac:dyDescent="0.35">
      <c r="A35" t="s">
        <v>201</v>
      </c>
      <c r="B35" s="32" t="s">
        <v>194</v>
      </c>
      <c r="C35" s="33" t="s">
        <v>234</v>
      </c>
      <c r="D35" s="34"/>
      <c r="E35" s="35"/>
      <c r="F35" s="34"/>
      <c r="G35" s="35"/>
      <c r="H35" s="34">
        <v>1</v>
      </c>
      <c r="I35" s="35"/>
      <c r="J35" s="34">
        <f t="shared" si="0"/>
        <v>1</v>
      </c>
      <c r="K35" s="35">
        <f t="shared" si="1"/>
        <v>0</v>
      </c>
      <c r="L35" s="32">
        <f t="shared" si="2"/>
        <v>1</v>
      </c>
    </row>
    <row r="36" spans="1:12" x14ac:dyDescent="0.35">
      <c r="A36" t="s">
        <v>202</v>
      </c>
      <c r="B36" s="32" t="s">
        <v>255</v>
      </c>
      <c r="C36" s="33" t="s">
        <v>10</v>
      </c>
      <c r="D36" s="34"/>
      <c r="E36" s="35"/>
      <c r="F36" s="34"/>
      <c r="G36" s="35"/>
      <c r="H36" s="34">
        <v>1</v>
      </c>
      <c r="I36" s="35"/>
      <c r="J36" s="34">
        <f t="shared" si="0"/>
        <v>1</v>
      </c>
      <c r="K36" s="35">
        <f t="shared" si="1"/>
        <v>0</v>
      </c>
      <c r="L36" s="32">
        <f t="shared" si="2"/>
        <v>1</v>
      </c>
    </row>
    <row r="37" spans="1:12" x14ac:dyDescent="0.35">
      <c r="A37" t="s">
        <v>203</v>
      </c>
      <c r="B37" s="32" t="s">
        <v>193</v>
      </c>
      <c r="C37" s="33" t="s">
        <v>10</v>
      </c>
      <c r="D37" s="34"/>
      <c r="E37" s="35"/>
      <c r="F37" s="34"/>
      <c r="G37" s="35"/>
      <c r="H37" s="34"/>
      <c r="I37" s="35"/>
      <c r="J37" s="34">
        <f t="shared" si="0"/>
        <v>0</v>
      </c>
      <c r="K37" s="35">
        <f t="shared" si="1"/>
        <v>0</v>
      </c>
      <c r="L37" s="32">
        <f t="shared" si="2"/>
        <v>0</v>
      </c>
    </row>
    <row r="38" spans="1:12" x14ac:dyDescent="0.35">
      <c r="A38" t="s">
        <v>261</v>
      </c>
      <c r="B38" s="32" t="s">
        <v>260</v>
      </c>
      <c r="C38" s="33" t="s">
        <v>233</v>
      </c>
      <c r="D38" s="34"/>
      <c r="E38" s="35"/>
      <c r="F38" s="34"/>
      <c r="G38" s="35"/>
      <c r="H38" s="34"/>
      <c r="I38" s="35">
        <v>8</v>
      </c>
      <c r="J38" s="34"/>
      <c r="K38" s="35"/>
      <c r="L38" s="32"/>
    </row>
    <row r="39" spans="1:12" x14ac:dyDescent="0.35">
      <c r="B39" s="99"/>
      <c r="C39" s="100"/>
      <c r="D39" s="101"/>
      <c r="E39" s="38"/>
      <c r="F39" s="101"/>
      <c r="G39" s="38"/>
      <c r="H39" s="101"/>
      <c r="I39" s="38"/>
      <c r="J39" s="101"/>
      <c r="K39" s="38"/>
      <c r="L39" s="99"/>
    </row>
    <row r="40" spans="1:12" x14ac:dyDescent="0.35">
      <c r="B40" s="14" t="s">
        <v>181</v>
      </c>
      <c r="C40" s="16"/>
      <c r="D40" s="12">
        <v>220</v>
      </c>
      <c r="E40" s="2"/>
      <c r="F40" s="12">
        <v>230</v>
      </c>
      <c r="G40" s="2"/>
      <c r="H40" s="12">
        <v>260</v>
      </c>
      <c r="I40" s="2"/>
      <c r="J40" s="12"/>
      <c r="K40" s="2"/>
      <c r="L40" s="14">
        <f>SUM(D40:K40)</f>
        <v>710</v>
      </c>
    </row>
    <row r="41" spans="1:12" x14ac:dyDescent="0.35">
      <c r="D41" s="22"/>
      <c r="E41" s="22"/>
      <c r="F41" s="22"/>
      <c r="G41" s="22"/>
      <c r="L41" s="22"/>
    </row>
    <row r="42" spans="1:12" x14ac:dyDescent="0.35">
      <c r="D42" s="22"/>
      <c r="E42" s="22"/>
      <c r="F42" s="22"/>
      <c r="G42" s="22"/>
      <c r="L42" s="22"/>
    </row>
    <row r="43" spans="1:12" x14ac:dyDescent="0.35">
      <c r="B43" t="s">
        <v>259</v>
      </c>
      <c r="D43" s="22"/>
      <c r="E43" s="22"/>
      <c r="F43" s="22"/>
      <c r="G43" s="22"/>
      <c r="L43" s="22"/>
    </row>
    <row r="45" spans="1:12" x14ac:dyDescent="0.35">
      <c r="B45" t="s">
        <v>204</v>
      </c>
    </row>
    <row r="47" spans="1:12" x14ac:dyDescent="0.35">
      <c r="B47" t="s">
        <v>265</v>
      </c>
    </row>
    <row r="48" spans="1:12" x14ac:dyDescent="0.35">
      <c r="B48" t="s">
        <v>266</v>
      </c>
    </row>
    <row r="49" spans="2:2" x14ac:dyDescent="0.35">
      <c r="B49" t="s">
        <v>267</v>
      </c>
    </row>
    <row r="50" spans="2:2" x14ac:dyDescent="0.35">
      <c r="B50" t="s">
        <v>268</v>
      </c>
    </row>
    <row r="51" spans="2:2" x14ac:dyDescent="0.35">
      <c r="B51" t="s">
        <v>269</v>
      </c>
    </row>
    <row r="52" spans="2:2" x14ac:dyDescent="0.35">
      <c r="B52" t="s">
        <v>270</v>
      </c>
    </row>
    <row r="53" spans="2:2" x14ac:dyDescent="0.35">
      <c r="B53" t="s">
        <v>271</v>
      </c>
    </row>
    <row r="54" spans="2:2" x14ac:dyDescent="0.35">
      <c r="B54" t="s">
        <v>272</v>
      </c>
    </row>
    <row r="55" spans="2:2" x14ac:dyDescent="0.35">
      <c r="B55" t="s">
        <v>273</v>
      </c>
    </row>
    <row r="57" spans="2:2" x14ac:dyDescent="0.35">
      <c r="B57" t="s">
        <v>256</v>
      </c>
    </row>
    <row r="58" spans="2:2" x14ac:dyDescent="0.35">
      <c r="B58" t="s">
        <v>257</v>
      </c>
    </row>
    <row r="59" spans="2:2" x14ac:dyDescent="0.35">
      <c r="B59" t="s">
        <v>258</v>
      </c>
    </row>
    <row r="61" spans="2:2" x14ac:dyDescent="0.35">
      <c r="B61" t="s">
        <v>263</v>
      </c>
    </row>
    <row r="62" spans="2:2" x14ac:dyDescent="0.35">
      <c r="B62" t="s">
        <v>262</v>
      </c>
    </row>
    <row r="63" spans="2:2" x14ac:dyDescent="0.35">
      <c r="B63" t="s">
        <v>264</v>
      </c>
    </row>
  </sheetData>
  <sortState xmlns:xlrd2="http://schemas.microsoft.com/office/spreadsheetml/2017/richdata2" ref="B4:L38">
    <sortCondition descending="1" ref="L4:L38"/>
  </sortState>
  <phoneticPr fontId="6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91AD-A812-42D4-85D9-7C9B44F822F5}">
  <dimension ref="A2:M51"/>
  <sheetViews>
    <sheetView topLeftCell="A10" zoomScale="90" zoomScaleNormal="90" workbookViewId="0">
      <selection activeCell="B33" sqref="B33"/>
    </sheetView>
  </sheetViews>
  <sheetFormatPr defaultColWidth="8.81640625" defaultRowHeight="14.5" x14ac:dyDescent="0.35"/>
  <cols>
    <col min="1" max="1" width="5.453125" customWidth="1"/>
    <col min="2" max="2" width="34.81640625" customWidth="1"/>
    <col min="4" max="11" width="5.90625" customWidth="1"/>
    <col min="12" max="12" width="9.453125" customWidth="1"/>
  </cols>
  <sheetData>
    <row r="2" spans="1:13" ht="47.5" customHeight="1" thickBot="1" x14ac:dyDescent="1.7">
      <c r="B2" s="44" t="s">
        <v>37</v>
      </c>
    </row>
    <row r="3" spans="1:13" ht="15" thickBot="1" x14ac:dyDescent="0.4">
      <c r="D3" s="6" t="s">
        <v>99</v>
      </c>
      <c r="E3" s="7"/>
      <c r="F3" s="6" t="s">
        <v>100</v>
      </c>
      <c r="G3" s="7"/>
      <c r="H3" s="6" t="s">
        <v>101</v>
      </c>
      <c r="I3" s="7"/>
      <c r="J3" s="6"/>
      <c r="K3" s="7"/>
      <c r="L3" s="4" t="s">
        <v>6</v>
      </c>
    </row>
    <row r="4" spans="1:13" ht="15" thickBot="1" x14ac:dyDescent="0.4">
      <c r="B4" s="3" t="s">
        <v>4</v>
      </c>
      <c r="C4" s="8" t="s">
        <v>5</v>
      </c>
      <c r="D4" s="10" t="s">
        <v>38</v>
      </c>
      <c r="E4" s="9" t="s">
        <v>39</v>
      </c>
      <c r="F4" s="10" t="s">
        <v>38</v>
      </c>
      <c r="G4" s="9" t="s">
        <v>39</v>
      </c>
      <c r="H4" s="10" t="s">
        <v>38</v>
      </c>
      <c r="I4" s="9" t="s">
        <v>39</v>
      </c>
      <c r="J4" s="10"/>
      <c r="K4" s="9"/>
      <c r="L4" s="5"/>
    </row>
    <row r="5" spans="1:13" x14ac:dyDescent="0.35">
      <c r="A5" t="s">
        <v>161</v>
      </c>
      <c r="B5" s="58" t="s">
        <v>68</v>
      </c>
      <c r="C5" s="59" t="s">
        <v>11</v>
      </c>
      <c r="D5" s="60"/>
      <c r="E5" s="61">
        <v>8</v>
      </c>
      <c r="F5" s="60"/>
      <c r="G5" s="61">
        <v>10</v>
      </c>
      <c r="H5" s="60"/>
      <c r="I5" s="61">
        <v>8</v>
      </c>
      <c r="J5" s="60"/>
      <c r="K5" s="61"/>
      <c r="L5" s="62">
        <f t="shared" ref="L5:L15" si="0">SUM(D5:K5)</f>
        <v>26</v>
      </c>
      <c r="M5" t="s">
        <v>96</v>
      </c>
    </row>
    <row r="6" spans="1:13" x14ac:dyDescent="0.35">
      <c r="B6" s="63" t="s">
        <v>84</v>
      </c>
      <c r="C6" s="64" t="s">
        <v>11</v>
      </c>
      <c r="D6" s="65"/>
      <c r="E6" s="66">
        <v>10</v>
      </c>
      <c r="F6" s="65"/>
      <c r="G6" s="66">
        <v>7</v>
      </c>
      <c r="H6" s="65"/>
      <c r="I6" s="66">
        <v>6</v>
      </c>
      <c r="J6" s="65"/>
      <c r="K6" s="66"/>
      <c r="L6" s="63">
        <f t="shared" si="0"/>
        <v>23</v>
      </c>
      <c r="M6" t="s">
        <v>97</v>
      </c>
    </row>
    <row r="7" spans="1:13" x14ac:dyDescent="0.35">
      <c r="A7" t="s">
        <v>135</v>
      </c>
      <c r="B7" s="58" t="s">
        <v>104</v>
      </c>
      <c r="C7" s="59" t="s">
        <v>10</v>
      </c>
      <c r="D7" s="60">
        <v>5</v>
      </c>
      <c r="E7" s="61"/>
      <c r="F7" s="60">
        <v>8</v>
      </c>
      <c r="G7" s="61"/>
      <c r="H7" s="60">
        <v>8</v>
      </c>
      <c r="I7" s="61"/>
      <c r="J7" s="60"/>
      <c r="K7" s="61"/>
      <c r="L7" s="62">
        <f t="shared" si="0"/>
        <v>21</v>
      </c>
      <c r="M7" t="s">
        <v>98</v>
      </c>
    </row>
    <row r="8" spans="1:13" x14ac:dyDescent="0.35">
      <c r="A8" t="s">
        <v>162</v>
      </c>
      <c r="B8" s="67" t="s">
        <v>103</v>
      </c>
      <c r="C8" s="68" t="s">
        <v>10</v>
      </c>
      <c r="D8" s="69">
        <v>5</v>
      </c>
      <c r="E8" s="70"/>
      <c r="F8" s="69">
        <v>7</v>
      </c>
      <c r="G8" s="70"/>
      <c r="H8" s="69">
        <v>7</v>
      </c>
      <c r="I8" s="70"/>
      <c r="J8" s="69"/>
      <c r="K8" s="70"/>
      <c r="L8" s="62">
        <f t="shared" si="0"/>
        <v>19</v>
      </c>
    </row>
    <row r="9" spans="1:13" ht="15" thickBot="1" x14ac:dyDescent="0.4">
      <c r="A9" t="s">
        <v>163</v>
      </c>
      <c r="B9" s="71" t="s">
        <v>78</v>
      </c>
      <c r="C9" s="72" t="s">
        <v>10</v>
      </c>
      <c r="D9" s="73">
        <v>8</v>
      </c>
      <c r="E9" s="74"/>
      <c r="F9" s="73">
        <v>5</v>
      </c>
      <c r="G9" s="74"/>
      <c r="H9" s="73">
        <v>5</v>
      </c>
      <c r="I9" s="74"/>
      <c r="J9" s="73"/>
      <c r="K9" s="75"/>
      <c r="L9" s="62">
        <f t="shared" si="0"/>
        <v>18</v>
      </c>
    </row>
    <row r="10" spans="1:13" x14ac:dyDescent="0.35">
      <c r="A10" t="s">
        <v>138</v>
      </c>
      <c r="B10" s="76" t="s">
        <v>93</v>
      </c>
      <c r="C10" s="77" t="s">
        <v>10</v>
      </c>
      <c r="D10" s="78">
        <v>7</v>
      </c>
      <c r="E10" s="79"/>
      <c r="F10" s="78">
        <v>4</v>
      </c>
      <c r="G10" s="79"/>
      <c r="H10" s="78">
        <v>4</v>
      </c>
      <c r="I10" s="79"/>
      <c r="J10" s="78"/>
      <c r="K10" s="79"/>
      <c r="L10" s="62">
        <f t="shared" si="0"/>
        <v>15</v>
      </c>
    </row>
    <row r="11" spans="1:13" x14ac:dyDescent="0.35">
      <c r="A11" t="s">
        <v>139</v>
      </c>
      <c r="B11" s="14" t="s">
        <v>112</v>
      </c>
      <c r="C11" s="16" t="s">
        <v>12</v>
      </c>
      <c r="D11" s="12"/>
      <c r="E11" s="2">
        <v>7</v>
      </c>
      <c r="F11" s="12"/>
      <c r="G11" s="2">
        <v>6</v>
      </c>
      <c r="H11" s="12"/>
      <c r="I11" s="2"/>
      <c r="J11" s="12"/>
      <c r="K11" s="2"/>
      <c r="L11" s="36">
        <f t="shared" si="0"/>
        <v>13</v>
      </c>
      <c r="M11" t="s">
        <v>7</v>
      </c>
    </row>
    <row r="12" spans="1:13" x14ac:dyDescent="0.35">
      <c r="A12" t="s">
        <v>140</v>
      </c>
      <c r="B12" s="55" t="s">
        <v>69</v>
      </c>
      <c r="C12" s="56" t="s">
        <v>10</v>
      </c>
      <c r="D12" s="57">
        <v>10</v>
      </c>
      <c r="E12" s="40"/>
      <c r="F12" s="57"/>
      <c r="G12" s="40"/>
      <c r="H12" s="57">
        <v>1</v>
      </c>
      <c r="I12" s="40"/>
      <c r="J12" s="57"/>
      <c r="K12" s="26"/>
      <c r="L12" s="36">
        <f t="shared" si="0"/>
        <v>11</v>
      </c>
      <c r="M12" t="s">
        <v>8</v>
      </c>
    </row>
    <row r="13" spans="1:13" x14ac:dyDescent="0.35">
      <c r="A13" t="s">
        <v>141</v>
      </c>
      <c r="B13" s="14" t="s">
        <v>94</v>
      </c>
      <c r="C13" s="16" t="s">
        <v>10</v>
      </c>
      <c r="D13" s="12"/>
      <c r="E13" s="2"/>
      <c r="F13" s="12">
        <v>10</v>
      </c>
      <c r="G13" s="2"/>
      <c r="H13" s="12">
        <v>1</v>
      </c>
      <c r="I13" s="2"/>
      <c r="J13" s="12"/>
      <c r="K13" s="2"/>
      <c r="L13" s="36">
        <f t="shared" si="0"/>
        <v>11</v>
      </c>
      <c r="M13" t="s">
        <v>9</v>
      </c>
    </row>
    <row r="14" spans="1:13" x14ac:dyDescent="0.35">
      <c r="A14" t="s">
        <v>142</v>
      </c>
      <c r="B14" s="14" t="s">
        <v>102</v>
      </c>
      <c r="C14" s="16" t="s">
        <v>10</v>
      </c>
      <c r="D14" s="12">
        <v>6</v>
      </c>
      <c r="E14" s="2"/>
      <c r="F14" s="12">
        <v>2</v>
      </c>
      <c r="G14" s="2"/>
      <c r="H14" s="12">
        <v>3</v>
      </c>
      <c r="I14" s="2"/>
      <c r="J14" s="12"/>
      <c r="K14" s="35"/>
      <c r="L14" s="36">
        <f t="shared" si="0"/>
        <v>11</v>
      </c>
      <c r="M14" t="s">
        <v>15</v>
      </c>
    </row>
    <row r="15" spans="1:13" x14ac:dyDescent="0.35">
      <c r="A15" t="s">
        <v>143</v>
      </c>
      <c r="B15" s="18" t="s">
        <v>180</v>
      </c>
      <c r="C15" s="24"/>
      <c r="D15" s="25"/>
      <c r="E15" s="26"/>
      <c r="F15" s="25"/>
      <c r="G15" s="26"/>
      <c r="H15" s="25">
        <v>10</v>
      </c>
      <c r="I15" s="26"/>
      <c r="J15" s="25"/>
      <c r="K15" s="26"/>
      <c r="L15" s="36">
        <f t="shared" si="0"/>
        <v>10</v>
      </c>
      <c r="M15" t="s">
        <v>16</v>
      </c>
    </row>
    <row r="16" spans="1:13" x14ac:dyDescent="0.35">
      <c r="A16" t="s">
        <v>144</v>
      </c>
      <c r="B16" s="14" t="s">
        <v>190</v>
      </c>
      <c r="C16" s="16"/>
      <c r="D16" s="12"/>
      <c r="E16" s="2"/>
      <c r="F16" s="12"/>
      <c r="G16" s="2"/>
      <c r="H16" s="12"/>
      <c r="I16" s="2">
        <v>10</v>
      </c>
      <c r="J16" s="12"/>
      <c r="K16" s="2"/>
      <c r="L16" s="36">
        <v>10</v>
      </c>
      <c r="M16" t="s">
        <v>17</v>
      </c>
    </row>
    <row r="17" spans="1:13" x14ac:dyDescent="0.35">
      <c r="B17" s="49" t="s">
        <v>114</v>
      </c>
      <c r="C17" s="50" t="s">
        <v>12</v>
      </c>
      <c r="D17" s="51"/>
      <c r="E17" s="52"/>
      <c r="F17" s="51"/>
      <c r="G17" s="52">
        <v>8</v>
      </c>
      <c r="H17" s="51"/>
      <c r="I17" s="52"/>
      <c r="J17" s="51"/>
      <c r="K17" s="52"/>
      <c r="L17" s="49">
        <f t="shared" ref="L17:L29" si="1">SUM(D17:K17)</f>
        <v>8</v>
      </c>
      <c r="M17" t="s">
        <v>18</v>
      </c>
    </row>
    <row r="18" spans="1:13" x14ac:dyDescent="0.35">
      <c r="A18" t="s">
        <v>145</v>
      </c>
      <c r="B18" s="14" t="s">
        <v>113</v>
      </c>
      <c r="C18" s="16" t="s">
        <v>11</v>
      </c>
      <c r="D18" s="12"/>
      <c r="E18" s="2"/>
      <c r="F18" s="12">
        <v>6</v>
      </c>
      <c r="G18" s="2"/>
      <c r="H18" s="12"/>
      <c r="I18" s="2"/>
      <c r="J18" s="12"/>
      <c r="K18" s="2"/>
      <c r="L18" s="36">
        <f t="shared" si="1"/>
        <v>6</v>
      </c>
      <c r="M18" t="s">
        <v>19</v>
      </c>
    </row>
    <row r="19" spans="1:13" x14ac:dyDescent="0.35">
      <c r="A19" t="s">
        <v>146</v>
      </c>
      <c r="B19" s="14" t="s">
        <v>178</v>
      </c>
      <c r="C19" s="16"/>
      <c r="D19" s="12"/>
      <c r="E19" s="2"/>
      <c r="F19" s="12"/>
      <c r="G19" s="2"/>
      <c r="H19" s="12">
        <v>6</v>
      </c>
      <c r="I19" s="2"/>
      <c r="J19" s="12"/>
      <c r="K19" s="2"/>
      <c r="L19" s="36">
        <f t="shared" si="1"/>
        <v>6</v>
      </c>
      <c r="M19" t="s">
        <v>20</v>
      </c>
    </row>
    <row r="20" spans="1:13" x14ac:dyDescent="0.35">
      <c r="A20" t="s">
        <v>147</v>
      </c>
      <c r="B20" s="32" t="s">
        <v>108</v>
      </c>
      <c r="C20" s="33" t="s">
        <v>10</v>
      </c>
      <c r="D20" s="34">
        <v>1</v>
      </c>
      <c r="E20" s="35"/>
      <c r="F20" s="34">
        <v>3</v>
      </c>
      <c r="G20" s="35"/>
      <c r="H20" s="34">
        <v>1</v>
      </c>
      <c r="I20" s="35"/>
      <c r="J20" s="34"/>
      <c r="K20" s="2"/>
      <c r="L20" s="36">
        <f t="shared" si="1"/>
        <v>5</v>
      </c>
      <c r="M20" t="s">
        <v>21</v>
      </c>
    </row>
    <row r="21" spans="1:13" x14ac:dyDescent="0.35">
      <c r="A21" t="s">
        <v>148</v>
      </c>
      <c r="B21" s="32" t="s">
        <v>105</v>
      </c>
      <c r="C21" s="33" t="s">
        <v>10</v>
      </c>
      <c r="D21" s="34">
        <v>3</v>
      </c>
      <c r="E21" s="35"/>
      <c r="F21" s="34"/>
      <c r="G21" s="35"/>
      <c r="H21" s="34"/>
      <c r="I21" s="35"/>
      <c r="J21" s="34"/>
      <c r="K21" s="35"/>
      <c r="L21" s="36">
        <f t="shared" si="1"/>
        <v>3</v>
      </c>
    </row>
    <row r="22" spans="1:13" x14ac:dyDescent="0.35">
      <c r="A22" t="s">
        <v>149</v>
      </c>
      <c r="B22" s="14" t="s">
        <v>106</v>
      </c>
      <c r="C22" s="16" t="s">
        <v>10</v>
      </c>
      <c r="D22" s="12">
        <v>2</v>
      </c>
      <c r="E22" s="2"/>
      <c r="F22" s="12">
        <v>1</v>
      </c>
      <c r="G22" s="2"/>
      <c r="H22" s="12"/>
      <c r="I22" s="2"/>
      <c r="J22" s="12"/>
      <c r="K22" s="2"/>
      <c r="L22" s="36">
        <f t="shared" si="1"/>
        <v>3</v>
      </c>
    </row>
    <row r="23" spans="1:13" x14ac:dyDescent="0.35">
      <c r="A23" t="s">
        <v>150</v>
      </c>
      <c r="B23" s="14" t="s">
        <v>110</v>
      </c>
      <c r="C23" s="16" t="s">
        <v>32</v>
      </c>
      <c r="D23" s="12">
        <v>1</v>
      </c>
      <c r="E23" s="2"/>
      <c r="F23" s="12">
        <v>1</v>
      </c>
      <c r="G23" s="2"/>
      <c r="H23" s="12"/>
      <c r="I23" s="2"/>
      <c r="J23" s="12"/>
      <c r="K23" s="2"/>
      <c r="L23" s="36">
        <f t="shared" si="1"/>
        <v>2</v>
      </c>
    </row>
    <row r="24" spans="1:13" x14ac:dyDescent="0.35">
      <c r="A24" t="s">
        <v>151</v>
      </c>
      <c r="B24" s="14" t="s">
        <v>111</v>
      </c>
      <c r="C24" s="16" t="s">
        <v>33</v>
      </c>
      <c r="D24" s="12">
        <v>1</v>
      </c>
      <c r="E24" s="2"/>
      <c r="F24" s="12">
        <v>1</v>
      </c>
      <c r="G24" s="2"/>
      <c r="H24" s="12"/>
      <c r="I24" s="2"/>
      <c r="J24" s="12"/>
      <c r="K24" s="2"/>
      <c r="L24" s="36">
        <f t="shared" si="1"/>
        <v>2</v>
      </c>
    </row>
    <row r="25" spans="1:13" x14ac:dyDescent="0.35">
      <c r="A25" t="s">
        <v>152</v>
      </c>
      <c r="B25" s="14" t="s">
        <v>95</v>
      </c>
      <c r="C25" s="16" t="s">
        <v>10</v>
      </c>
      <c r="D25" s="12"/>
      <c r="E25" s="2"/>
      <c r="F25" s="12">
        <v>1</v>
      </c>
      <c r="G25" s="2"/>
      <c r="H25" s="12">
        <v>1</v>
      </c>
      <c r="I25" s="2"/>
      <c r="J25" s="12"/>
      <c r="K25" s="2"/>
      <c r="L25" s="36">
        <f t="shared" si="1"/>
        <v>2</v>
      </c>
    </row>
    <row r="26" spans="1:13" x14ac:dyDescent="0.35">
      <c r="A26" t="s">
        <v>153</v>
      </c>
      <c r="B26" s="14" t="s">
        <v>179</v>
      </c>
      <c r="C26" s="16" t="s">
        <v>232</v>
      </c>
      <c r="D26" s="12"/>
      <c r="E26" s="2"/>
      <c r="F26" s="12"/>
      <c r="G26" s="2"/>
      <c r="H26" s="12">
        <v>2</v>
      </c>
      <c r="I26" s="2"/>
      <c r="J26" s="12"/>
      <c r="K26" s="2"/>
      <c r="L26" s="36">
        <f t="shared" si="1"/>
        <v>2</v>
      </c>
    </row>
    <row r="27" spans="1:13" x14ac:dyDescent="0.35">
      <c r="A27" t="s">
        <v>154</v>
      </c>
      <c r="B27" s="14" t="s">
        <v>107</v>
      </c>
      <c r="C27" s="16" t="s">
        <v>10</v>
      </c>
      <c r="D27" s="12">
        <v>1</v>
      </c>
      <c r="E27" s="2"/>
      <c r="F27" s="12"/>
      <c r="G27" s="2"/>
      <c r="H27" s="12"/>
      <c r="I27" s="2"/>
      <c r="J27" s="12"/>
      <c r="K27" s="2"/>
      <c r="L27" s="36">
        <f t="shared" si="1"/>
        <v>1</v>
      </c>
    </row>
    <row r="28" spans="1:13" x14ac:dyDescent="0.35">
      <c r="A28" t="s">
        <v>155</v>
      </c>
      <c r="B28" s="30" t="s">
        <v>109</v>
      </c>
      <c r="C28" s="30" t="s">
        <v>31</v>
      </c>
      <c r="D28" s="30">
        <v>1</v>
      </c>
      <c r="E28" s="30"/>
      <c r="F28" s="30"/>
      <c r="G28" s="30"/>
      <c r="H28" s="30"/>
      <c r="I28" s="30"/>
      <c r="J28" s="30"/>
      <c r="K28" s="30"/>
      <c r="L28" s="46">
        <f t="shared" si="1"/>
        <v>1</v>
      </c>
    </row>
    <row r="29" spans="1:13" x14ac:dyDescent="0.35">
      <c r="A29" t="s">
        <v>156</v>
      </c>
      <c r="B29" s="30" t="s">
        <v>74</v>
      </c>
      <c r="C29" s="30" t="s">
        <v>10</v>
      </c>
      <c r="D29" s="30"/>
      <c r="E29" s="30"/>
      <c r="F29" s="30">
        <v>1</v>
      </c>
      <c r="G29" s="30"/>
      <c r="H29" s="30"/>
      <c r="I29" s="30"/>
      <c r="J29" s="30"/>
      <c r="K29" s="30"/>
      <c r="L29" s="46">
        <f t="shared" si="1"/>
        <v>1</v>
      </c>
    </row>
    <row r="30" spans="1:13" x14ac:dyDescent="0.3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6"/>
    </row>
    <row r="31" spans="1:13" ht="15" thickBot="1" x14ac:dyDescent="0.4">
      <c r="B31" s="5" t="s">
        <v>181</v>
      </c>
      <c r="C31" s="9"/>
      <c r="D31" s="47">
        <v>160</v>
      </c>
      <c r="E31" s="48"/>
      <c r="F31" s="47">
        <v>170</v>
      </c>
      <c r="G31" s="48"/>
      <c r="H31" s="47">
        <v>140</v>
      </c>
      <c r="I31" s="48">
        <v>30</v>
      </c>
      <c r="J31" s="47"/>
      <c r="K31" s="48"/>
      <c r="L31" s="36">
        <f t="shared" ref="L31" si="2">SUM(D31:K31)</f>
        <v>500</v>
      </c>
    </row>
    <row r="32" spans="1:13" x14ac:dyDescent="0.35">
      <c r="D32" s="22"/>
      <c r="E32" s="22"/>
      <c r="F32" s="22"/>
      <c r="G32" s="22"/>
      <c r="L32" s="22"/>
    </row>
    <row r="33" spans="2:12" x14ac:dyDescent="0.35">
      <c r="B33" t="s">
        <v>259</v>
      </c>
      <c r="D33" s="22"/>
      <c r="E33" s="22"/>
      <c r="F33" s="22"/>
      <c r="G33" s="22"/>
      <c r="L33" s="22"/>
    </row>
    <row r="35" spans="2:12" x14ac:dyDescent="0.35">
      <c r="B35" t="s">
        <v>191</v>
      </c>
    </row>
    <row r="37" spans="2:12" x14ac:dyDescent="0.35">
      <c r="B37" t="s">
        <v>182</v>
      </c>
      <c r="C37" t="s">
        <v>224</v>
      </c>
    </row>
    <row r="38" spans="2:12" x14ac:dyDescent="0.35">
      <c r="B38" t="s">
        <v>183</v>
      </c>
      <c r="C38" t="s">
        <v>220</v>
      </c>
    </row>
    <row r="39" spans="2:12" x14ac:dyDescent="0.35">
      <c r="B39" t="s">
        <v>184</v>
      </c>
      <c r="C39" t="s">
        <v>221</v>
      </c>
    </row>
    <row r="40" spans="2:12" x14ac:dyDescent="0.35">
      <c r="B40" t="s">
        <v>185</v>
      </c>
      <c r="C40" t="s">
        <v>222</v>
      </c>
    </row>
    <row r="41" spans="2:12" x14ac:dyDescent="0.35">
      <c r="B41" t="s">
        <v>186</v>
      </c>
      <c r="C41" t="s">
        <v>223</v>
      </c>
    </row>
    <row r="42" spans="2:12" x14ac:dyDescent="0.35">
      <c r="B42" t="s">
        <v>187</v>
      </c>
      <c r="C42" t="s">
        <v>225</v>
      </c>
    </row>
    <row r="43" spans="2:12" x14ac:dyDescent="0.35">
      <c r="B43" t="s">
        <v>192</v>
      </c>
      <c r="C43" t="s">
        <v>226</v>
      </c>
    </row>
    <row r="45" spans="2:12" x14ac:dyDescent="0.35">
      <c r="B45" t="s">
        <v>214</v>
      </c>
    </row>
    <row r="46" spans="2:12" x14ac:dyDescent="0.35">
      <c r="B46" t="s">
        <v>215</v>
      </c>
    </row>
    <row r="47" spans="2:12" x14ac:dyDescent="0.35">
      <c r="B47" t="s">
        <v>216</v>
      </c>
    </row>
    <row r="49" spans="2:2" x14ac:dyDescent="0.35">
      <c r="B49" t="s">
        <v>217</v>
      </c>
    </row>
    <row r="50" spans="2:2" x14ac:dyDescent="0.35">
      <c r="B50" t="s">
        <v>218</v>
      </c>
    </row>
    <row r="51" spans="2:2" x14ac:dyDescent="0.35">
      <c r="B51" t="s">
        <v>219</v>
      </c>
    </row>
  </sheetData>
  <sortState xmlns:xlrd2="http://schemas.microsoft.com/office/spreadsheetml/2017/richdata2" ref="B5:L29">
    <sortCondition descending="1" ref="L5:L29"/>
  </sortState>
  <phoneticPr fontId="6" type="noConversion"/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95E3-866E-471F-9296-86759407CFB1}">
  <dimension ref="A2:AL49"/>
  <sheetViews>
    <sheetView zoomScale="80" zoomScaleNormal="80" workbookViewId="0">
      <selection activeCell="H29" sqref="H29"/>
    </sheetView>
  </sheetViews>
  <sheetFormatPr defaultColWidth="8.81640625" defaultRowHeight="14.5" x14ac:dyDescent="0.35"/>
  <cols>
    <col min="1" max="1" width="5.08984375" customWidth="1"/>
    <col min="2" max="2" width="36.81640625" customWidth="1"/>
    <col min="4" max="4" width="6.54296875" customWidth="1"/>
    <col min="5" max="7" width="4.26953125" customWidth="1"/>
    <col min="8" max="8" width="6" customWidth="1"/>
    <col min="9" max="11" width="4.26953125" customWidth="1"/>
    <col min="12" max="12" width="5" customWidth="1"/>
    <col min="13" max="15" width="4.26953125" customWidth="1"/>
    <col min="16" max="16" width="6.36328125" customWidth="1"/>
    <col min="17" max="17" width="4.36328125" customWidth="1"/>
    <col min="18" max="18" width="7.1796875" customWidth="1"/>
    <col min="19" max="19" width="7" customWidth="1"/>
    <col min="21" max="21" width="10.81640625" customWidth="1"/>
  </cols>
  <sheetData>
    <row r="2" spans="1:38" ht="45.5" x14ac:dyDescent="0.95">
      <c r="A2" s="23" t="s">
        <v>177</v>
      </c>
      <c r="B2" s="19"/>
    </row>
    <row r="3" spans="1:38" ht="15" thickBot="1" x14ac:dyDescent="0.4">
      <c r="B3" s="21" t="s">
        <v>133</v>
      </c>
    </row>
    <row r="4" spans="1:38" ht="15" thickBot="1" x14ac:dyDescent="0.4">
      <c r="D4" s="6" t="s">
        <v>115</v>
      </c>
      <c r="E4" s="7"/>
      <c r="F4" s="7"/>
      <c r="G4" s="7"/>
      <c r="H4" s="6" t="s">
        <v>116</v>
      </c>
      <c r="I4" s="7"/>
      <c r="J4" s="7"/>
      <c r="K4" s="7"/>
      <c r="L4" s="6" t="s">
        <v>3</v>
      </c>
      <c r="M4" s="7"/>
      <c r="N4" s="7"/>
      <c r="O4" s="7"/>
      <c r="P4" s="4" t="s">
        <v>6</v>
      </c>
    </row>
    <row r="5" spans="1:38" ht="15" thickBot="1" x14ac:dyDescent="0.4">
      <c r="B5" s="3" t="s">
        <v>4</v>
      </c>
      <c r="C5" s="8" t="s">
        <v>5</v>
      </c>
      <c r="D5" s="10" t="s">
        <v>40</v>
      </c>
      <c r="E5" s="9" t="s">
        <v>41</v>
      </c>
      <c r="F5" s="9" t="s">
        <v>42</v>
      </c>
      <c r="G5" s="9" t="s">
        <v>43</v>
      </c>
      <c r="H5" s="10" t="s">
        <v>40</v>
      </c>
      <c r="I5" s="9" t="s">
        <v>41</v>
      </c>
      <c r="J5" s="9" t="s">
        <v>42</v>
      </c>
      <c r="K5" s="9" t="s">
        <v>43</v>
      </c>
      <c r="L5" s="10" t="s">
        <v>40</v>
      </c>
      <c r="M5" s="9" t="s">
        <v>41</v>
      </c>
      <c r="N5" s="9" t="s">
        <v>42</v>
      </c>
      <c r="O5" s="9" t="s">
        <v>43</v>
      </c>
      <c r="P5" s="37" t="s">
        <v>14</v>
      </c>
      <c r="R5" s="27" t="s">
        <v>34</v>
      </c>
      <c r="S5" s="28" t="s">
        <v>35</v>
      </c>
    </row>
    <row r="6" spans="1:38" x14ac:dyDescent="0.35">
      <c r="A6" t="s">
        <v>161</v>
      </c>
      <c r="B6" s="58" t="s">
        <v>120</v>
      </c>
      <c r="C6" s="59" t="s">
        <v>121</v>
      </c>
      <c r="D6" s="60">
        <v>6</v>
      </c>
      <c r="E6" s="81"/>
      <c r="F6" s="59">
        <v>10</v>
      </c>
      <c r="G6" s="61"/>
      <c r="H6" s="60">
        <v>8</v>
      </c>
      <c r="I6" s="81"/>
      <c r="J6" s="59">
        <v>10</v>
      </c>
      <c r="K6" s="61"/>
      <c r="L6" s="60">
        <v>10</v>
      </c>
      <c r="M6" s="81"/>
      <c r="N6" s="59">
        <v>10</v>
      </c>
      <c r="O6" s="61"/>
      <c r="P6" s="58">
        <f t="shared" ref="P6:P23" si="0">SUM(D6:O6)</f>
        <v>54</v>
      </c>
      <c r="Q6" s="82"/>
      <c r="R6" s="58">
        <f>D6+H6+L6+M6</f>
        <v>24</v>
      </c>
      <c r="S6" s="83">
        <f t="shared" ref="S6:S24" si="1">F6+G6+J6+K6+N6+O6</f>
        <v>30</v>
      </c>
    </row>
    <row r="7" spans="1:38" x14ac:dyDescent="0.35">
      <c r="A7" t="s">
        <v>135</v>
      </c>
      <c r="B7" s="58" t="s">
        <v>128</v>
      </c>
      <c r="C7" s="59" t="s">
        <v>11</v>
      </c>
      <c r="D7" s="60"/>
      <c r="E7" s="84">
        <v>8</v>
      </c>
      <c r="F7" s="59"/>
      <c r="G7" s="61">
        <v>5</v>
      </c>
      <c r="H7" s="60"/>
      <c r="I7" s="84">
        <v>8</v>
      </c>
      <c r="J7" s="59"/>
      <c r="K7" s="61">
        <v>7</v>
      </c>
      <c r="L7" s="60"/>
      <c r="M7" s="84">
        <v>10</v>
      </c>
      <c r="N7" s="59"/>
      <c r="O7" s="61">
        <v>7</v>
      </c>
      <c r="P7" s="58">
        <f t="shared" si="0"/>
        <v>45</v>
      </c>
      <c r="Q7" s="82"/>
      <c r="R7" s="58">
        <f t="shared" ref="R7:R24" si="2">D7+E7+H7+I7+L7+M7</f>
        <v>26</v>
      </c>
      <c r="S7" s="83">
        <f t="shared" si="1"/>
        <v>19</v>
      </c>
    </row>
    <row r="8" spans="1:38" x14ac:dyDescent="0.35">
      <c r="A8" t="s">
        <v>162</v>
      </c>
      <c r="B8" s="58" t="s">
        <v>122</v>
      </c>
      <c r="C8" s="59" t="s">
        <v>10</v>
      </c>
      <c r="D8" s="60">
        <v>6</v>
      </c>
      <c r="E8" s="84"/>
      <c r="F8" s="59">
        <v>8</v>
      </c>
      <c r="G8" s="61"/>
      <c r="H8" s="60">
        <v>8</v>
      </c>
      <c r="I8" s="84"/>
      <c r="J8" s="59">
        <v>7</v>
      </c>
      <c r="K8" s="61"/>
      <c r="L8" s="60">
        <v>5</v>
      </c>
      <c r="M8" s="84"/>
      <c r="N8" s="59">
        <v>8</v>
      </c>
      <c r="O8" s="61"/>
      <c r="P8" s="58">
        <f t="shared" si="0"/>
        <v>42</v>
      </c>
      <c r="Q8" s="82"/>
      <c r="R8" s="58">
        <f t="shared" si="2"/>
        <v>19</v>
      </c>
      <c r="S8" s="83">
        <f t="shared" si="1"/>
        <v>23</v>
      </c>
    </row>
    <row r="9" spans="1:38" x14ac:dyDescent="0.35">
      <c r="A9" t="s">
        <v>163</v>
      </c>
      <c r="B9" s="58" t="s">
        <v>119</v>
      </c>
      <c r="C9" s="59" t="s">
        <v>10</v>
      </c>
      <c r="D9" s="60">
        <v>8</v>
      </c>
      <c r="E9" s="84"/>
      <c r="F9" s="59">
        <v>7</v>
      </c>
      <c r="G9" s="61"/>
      <c r="H9" s="60">
        <v>8</v>
      </c>
      <c r="I9" s="84"/>
      <c r="J9" s="59">
        <v>8</v>
      </c>
      <c r="K9" s="61"/>
      <c r="L9" s="60"/>
      <c r="M9" s="84"/>
      <c r="N9" s="59">
        <v>7</v>
      </c>
      <c r="O9" s="61"/>
      <c r="P9" s="58">
        <f t="shared" si="0"/>
        <v>38</v>
      </c>
      <c r="Q9" s="82"/>
      <c r="R9" s="58">
        <f t="shared" si="2"/>
        <v>16</v>
      </c>
      <c r="S9" s="83">
        <f t="shared" si="1"/>
        <v>22</v>
      </c>
    </row>
    <row r="10" spans="1:38" ht="15" thickBot="1" x14ac:dyDescent="0.4">
      <c r="A10" s="9" t="s">
        <v>138</v>
      </c>
      <c r="B10" s="71" t="s">
        <v>129</v>
      </c>
      <c r="C10" s="72" t="s">
        <v>12</v>
      </c>
      <c r="D10" s="73"/>
      <c r="E10" s="85">
        <v>6</v>
      </c>
      <c r="F10" s="72"/>
      <c r="G10" s="74">
        <v>10</v>
      </c>
      <c r="H10" s="73"/>
      <c r="I10" s="85">
        <v>8</v>
      </c>
      <c r="J10" s="72"/>
      <c r="K10" s="74">
        <v>10</v>
      </c>
      <c r="L10" s="73"/>
      <c r="M10" s="85"/>
      <c r="N10" s="72"/>
      <c r="O10" s="74"/>
      <c r="P10" s="58">
        <f t="shared" si="0"/>
        <v>34</v>
      </c>
      <c r="Q10" s="86"/>
      <c r="R10" s="58">
        <f t="shared" si="2"/>
        <v>14</v>
      </c>
      <c r="S10" s="83">
        <f t="shared" si="1"/>
        <v>20</v>
      </c>
    </row>
    <row r="11" spans="1:38" x14ac:dyDescent="0.35">
      <c r="A11" t="s">
        <v>164</v>
      </c>
      <c r="B11" s="93" t="s">
        <v>127</v>
      </c>
      <c r="C11" s="94" t="s">
        <v>12</v>
      </c>
      <c r="D11" s="95"/>
      <c r="E11" s="96">
        <v>8</v>
      </c>
      <c r="F11" s="94"/>
      <c r="G11" s="97">
        <v>8</v>
      </c>
      <c r="H11" s="95"/>
      <c r="I11" s="96">
        <v>8</v>
      </c>
      <c r="J11" s="94"/>
      <c r="K11" s="97">
        <v>7</v>
      </c>
      <c r="L11" s="95"/>
      <c r="M11" s="96"/>
      <c r="N11" s="94"/>
      <c r="O11" s="97"/>
      <c r="P11" s="32">
        <f t="shared" si="0"/>
        <v>31</v>
      </c>
      <c r="Q11" s="91"/>
      <c r="R11" s="32">
        <f t="shared" si="2"/>
        <v>16</v>
      </c>
      <c r="S11" s="92">
        <f t="shared" si="1"/>
        <v>15</v>
      </c>
      <c r="T11" s="22"/>
    </row>
    <row r="12" spans="1:38" x14ac:dyDescent="0.35">
      <c r="A12" t="s">
        <v>165</v>
      </c>
      <c r="B12" s="14" t="s">
        <v>118</v>
      </c>
      <c r="C12" s="16" t="s">
        <v>10</v>
      </c>
      <c r="D12" s="12">
        <v>8</v>
      </c>
      <c r="E12" s="42"/>
      <c r="F12" s="16"/>
      <c r="G12" s="2"/>
      <c r="H12" s="12">
        <v>8</v>
      </c>
      <c r="I12" s="42"/>
      <c r="J12" s="16">
        <v>5</v>
      </c>
      <c r="K12" s="2"/>
      <c r="L12" s="12">
        <v>6</v>
      </c>
      <c r="M12" s="42"/>
      <c r="N12" s="16">
        <v>4</v>
      </c>
      <c r="O12" s="2"/>
      <c r="P12" s="14">
        <f t="shared" si="0"/>
        <v>31</v>
      </c>
      <c r="R12" s="14">
        <f t="shared" si="2"/>
        <v>22</v>
      </c>
      <c r="S12" s="17">
        <f t="shared" si="1"/>
        <v>9</v>
      </c>
      <c r="T12" s="22"/>
    </row>
    <row r="13" spans="1:38" x14ac:dyDescent="0.35">
      <c r="A13" t="s">
        <v>166</v>
      </c>
      <c r="B13" s="14" t="s">
        <v>131</v>
      </c>
      <c r="C13" s="16" t="s">
        <v>10</v>
      </c>
      <c r="D13" s="12">
        <v>6</v>
      </c>
      <c r="E13" s="30"/>
      <c r="F13" s="16"/>
      <c r="G13" s="2"/>
      <c r="H13" s="12">
        <v>8</v>
      </c>
      <c r="I13" s="30"/>
      <c r="J13" s="16">
        <v>3</v>
      </c>
      <c r="K13" s="2"/>
      <c r="L13" s="12">
        <v>8</v>
      </c>
      <c r="M13" s="30"/>
      <c r="N13" s="16">
        <v>6</v>
      </c>
      <c r="O13" s="2"/>
      <c r="P13" s="14">
        <f t="shared" si="0"/>
        <v>31</v>
      </c>
      <c r="R13" s="14">
        <f t="shared" si="2"/>
        <v>22</v>
      </c>
      <c r="S13" s="17">
        <f t="shared" si="1"/>
        <v>9</v>
      </c>
      <c r="T13" s="22"/>
    </row>
    <row r="14" spans="1:38" x14ac:dyDescent="0.35">
      <c r="A14" t="s">
        <v>167</v>
      </c>
      <c r="B14" s="14" t="s">
        <v>124</v>
      </c>
      <c r="C14" s="16" t="s">
        <v>10</v>
      </c>
      <c r="D14" s="12"/>
      <c r="E14" s="30">
        <v>8</v>
      </c>
      <c r="F14" s="16"/>
      <c r="G14" s="2">
        <v>6</v>
      </c>
      <c r="H14" s="12"/>
      <c r="I14" s="30"/>
      <c r="J14" s="16"/>
      <c r="K14" s="2">
        <v>8</v>
      </c>
      <c r="L14" s="12"/>
      <c r="M14" s="30"/>
      <c r="N14" s="16"/>
      <c r="O14" s="2">
        <v>8</v>
      </c>
      <c r="P14" s="14">
        <f t="shared" si="0"/>
        <v>30</v>
      </c>
      <c r="R14" s="14">
        <f t="shared" si="2"/>
        <v>8</v>
      </c>
      <c r="S14" s="17">
        <f t="shared" si="1"/>
        <v>22</v>
      </c>
    </row>
    <row r="15" spans="1:38" x14ac:dyDescent="0.35">
      <c r="A15" t="s">
        <v>168</v>
      </c>
      <c r="B15" s="55" t="s">
        <v>123</v>
      </c>
      <c r="C15" s="56" t="s">
        <v>10</v>
      </c>
      <c r="D15" s="57">
        <v>8</v>
      </c>
      <c r="E15" s="98"/>
      <c r="F15" s="56">
        <v>6</v>
      </c>
      <c r="G15" s="40"/>
      <c r="H15" s="57">
        <v>6</v>
      </c>
      <c r="I15" s="98"/>
      <c r="J15" s="56">
        <v>6</v>
      </c>
      <c r="K15" s="40"/>
      <c r="L15" s="57"/>
      <c r="M15" s="98"/>
      <c r="N15" s="56"/>
      <c r="O15" s="40"/>
      <c r="P15" s="14">
        <f t="shared" si="0"/>
        <v>26</v>
      </c>
      <c r="R15" s="14">
        <f t="shared" si="2"/>
        <v>14</v>
      </c>
      <c r="S15" s="17">
        <f t="shared" si="1"/>
        <v>12</v>
      </c>
    </row>
    <row r="16" spans="1:38" s="15" customFormat="1" ht="15" customHeight="1" x14ac:dyDescent="0.35">
      <c r="A16" t="s">
        <v>169</v>
      </c>
      <c r="B16" s="18" t="s">
        <v>117</v>
      </c>
      <c r="C16" s="24" t="s">
        <v>10</v>
      </c>
      <c r="D16" s="25">
        <v>8</v>
      </c>
      <c r="E16" s="31"/>
      <c r="F16" s="24">
        <v>5</v>
      </c>
      <c r="G16" s="26"/>
      <c r="H16" s="25">
        <v>8</v>
      </c>
      <c r="I16" s="31"/>
      <c r="J16" s="24">
        <v>4</v>
      </c>
      <c r="K16" s="26"/>
      <c r="L16" s="25"/>
      <c r="M16" s="31"/>
      <c r="N16" s="24"/>
      <c r="O16" s="26"/>
      <c r="P16" s="14">
        <f t="shared" si="0"/>
        <v>25</v>
      </c>
      <c r="Q16"/>
      <c r="R16" s="14">
        <f t="shared" si="2"/>
        <v>16</v>
      </c>
      <c r="S16" s="17">
        <f t="shared" si="1"/>
        <v>9</v>
      </c>
      <c r="T16" s="2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19" ht="15" customHeight="1" x14ac:dyDescent="0.35">
      <c r="A17" t="s">
        <v>170</v>
      </c>
      <c r="B17" s="14" t="s">
        <v>125</v>
      </c>
      <c r="C17" s="16" t="s">
        <v>10</v>
      </c>
      <c r="D17" s="12"/>
      <c r="E17" s="30">
        <v>8</v>
      </c>
      <c r="F17" s="16"/>
      <c r="G17" s="2">
        <v>7</v>
      </c>
      <c r="H17" s="12"/>
      <c r="I17" s="30"/>
      <c r="J17" s="16"/>
      <c r="K17" s="2"/>
      <c r="L17" s="12"/>
      <c r="M17" s="30"/>
      <c r="N17" s="16"/>
      <c r="O17" s="2">
        <v>10</v>
      </c>
      <c r="P17" s="14">
        <f t="shared" si="0"/>
        <v>25</v>
      </c>
      <c r="R17" s="14">
        <f t="shared" si="2"/>
        <v>8</v>
      </c>
      <c r="S17" s="17">
        <f t="shared" si="1"/>
        <v>17</v>
      </c>
    </row>
    <row r="18" spans="1:19" ht="15" customHeight="1" x14ac:dyDescent="0.35">
      <c r="A18" t="s">
        <v>171</v>
      </c>
      <c r="B18" s="14" t="s">
        <v>130</v>
      </c>
      <c r="C18" s="16" t="s">
        <v>11</v>
      </c>
      <c r="D18" s="12"/>
      <c r="E18" s="30">
        <v>8</v>
      </c>
      <c r="F18" s="16"/>
      <c r="G18" s="2">
        <v>4</v>
      </c>
      <c r="H18" s="12"/>
      <c r="I18" s="30"/>
      <c r="J18" s="16"/>
      <c r="K18" s="2"/>
      <c r="L18" s="12"/>
      <c r="M18" s="30"/>
      <c r="N18" s="16"/>
      <c r="O18" s="2"/>
      <c r="P18" s="14">
        <f t="shared" si="0"/>
        <v>12</v>
      </c>
      <c r="R18" s="14">
        <f t="shared" si="2"/>
        <v>8</v>
      </c>
      <c r="S18" s="17">
        <f t="shared" si="1"/>
        <v>4</v>
      </c>
    </row>
    <row r="19" spans="1:19" x14ac:dyDescent="0.35">
      <c r="A19" t="s">
        <v>172</v>
      </c>
      <c r="B19" s="13" t="s">
        <v>126</v>
      </c>
      <c r="C19" s="15" t="s">
        <v>11</v>
      </c>
      <c r="D19" s="11"/>
      <c r="E19" s="42">
        <v>8</v>
      </c>
      <c r="F19" s="15"/>
      <c r="G19" s="1"/>
      <c r="H19" s="11"/>
      <c r="I19" s="42"/>
      <c r="J19" s="15"/>
      <c r="K19" s="1"/>
      <c r="L19" s="11"/>
      <c r="M19" s="42"/>
      <c r="N19" s="15"/>
      <c r="O19" s="1"/>
      <c r="P19" s="14">
        <f t="shared" si="0"/>
        <v>8</v>
      </c>
      <c r="R19" s="14">
        <f t="shared" si="2"/>
        <v>8</v>
      </c>
      <c r="S19" s="17">
        <f t="shared" si="1"/>
        <v>0</v>
      </c>
    </row>
    <row r="20" spans="1:19" x14ac:dyDescent="0.35">
      <c r="A20" t="s">
        <v>173</v>
      </c>
      <c r="B20" s="14" t="s">
        <v>212</v>
      </c>
      <c r="C20" s="16" t="s">
        <v>231</v>
      </c>
      <c r="D20" s="12"/>
      <c r="E20" s="30"/>
      <c r="F20" s="16"/>
      <c r="G20" s="2"/>
      <c r="H20" s="12"/>
      <c r="I20" s="30"/>
      <c r="J20" s="16"/>
      <c r="K20" s="2"/>
      <c r="L20" s="12"/>
      <c r="M20" s="30">
        <v>8</v>
      </c>
      <c r="N20" s="16"/>
      <c r="O20" s="2"/>
      <c r="P20" s="14">
        <f t="shared" si="0"/>
        <v>8</v>
      </c>
      <c r="R20" s="14">
        <f t="shared" si="2"/>
        <v>8</v>
      </c>
      <c r="S20" s="17">
        <f t="shared" si="1"/>
        <v>0</v>
      </c>
    </row>
    <row r="21" spans="1:19" x14ac:dyDescent="0.35">
      <c r="A21" t="s">
        <v>174</v>
      </c>
      <c r="B21" s="14" t="s">
        <v>211</v>
      </c>
      <c r="C21" s="16" t="s">
        <v>11</v>
      </c>
      <c r="D21" s="12"/>
      <c r="E21" s="30"/>
      <c r="F21" s="16"/>
      <c r="G21" s="2"/>
      <c r="H21" s="12"/>
      <c r="I21" s="30"/>
      <c r="J21" s="16"/>
      <c r="K21" s="2"/>
      <c r="L21" s="12">
        <v>7</v>
      </c>
      <c r="M21" s="30"/>
      <c r="N21" s="16"/>
      <c r="O21" s="2"/>
      <c r="P21" s="14">
        <f t="shared" si="0"/>
        <v>7</v>
      </c>
      <c r="R21" s="14">
        <f t="shared" si="2"/>
        <v>7</v>
      </c>
      <c r="S21" s="17">
        <f t="shared" si="1"/>
        <v>0</v>
      </c>
    </row>
    <row r="22" spans="1:19" x14ac:dyDescent="0.35">
      <c r="A22" t="s">
        <v>175</v>
      </c>
      <c r="B22" s="14" t="s">
        <v>132</v>
      </c>
      <c r="C22" s="16" t="s">
        <v>10</v>
      </c>
      <c r="D22" s="12"/>
      <c r="E22" s="30"/>
      <c r="F22" s="16"/>
      <c r="G22" s="2"/>
      <c r="H22" s="12"/>
      <c r="I22" s="30"/>
      <c r="J22" s="16">
        <v>2</v>
      </c>
      <c r="K22" s="2"/>
      <c r="L22" s="12"/>
      <c r="M22" s="30"/>
      <c r="N22" s="16"/>
      <c r="O22" s="2">
        <v>5</v>
      </c>
      <c r="P22" s="14">
        <f t="shared" si="0"/>
        <v>7</v>
      </c>
      <c r="R22" s="14">
        <f t="shared" si="2"/>
        <v>0</v>
      </c>
      <c r="S22" s="17">
        <f t="shared" si="1"/>
        <v>7</v>
      </c>
    </row>
    <row r="23" spans="1:19" x14ac:dyDescent="0.35">
      <c r="A23" t="s">
        <v>176</v>
      </c>
      <c r="B23" s="14" t="s">
        <v>254</v>
      </c>
      <c r="C23" s="16" t="s">
        <v>11</v>
      </c>
      <c r="D23" s="12"/>
      <c r="E23" s="30"/>
      <c r="F23" s="16"/>
      <c r="G23" s="2"/>
      <c r="H23" s="12"/>
      <c r="I23" s="30"/>
      <c r="J23" s="16"/>
      <c r="K23" s="2"/>
      <c r="L23" s="12">
        <v>4</v>
      </c>
      <c r="M23" s="30"/>
      <c r="N23" s="16"/>
      <c r="O23" s="2"/>
      <c r="P23" s="14">
        <f t="shared" si="0"/>
        <v>4</v>
      </c>
      <c r="R23" s="14">
        <f t="shared" si="2"/>
        <v>4</v>
      </c>
      <c r="S23" s="17">
        <f t="shared" si="1"/>
        <v>0</v>
      </c>
    </row>
    <row r="24" spans="1:19" ht="15" thickBot="1" x14ac:dyDescent="0.4">
      <c r="B24" s="18"/>
      <c r="C24" s="24"/>
      <c r="D24" s="25"/>
      <c r="E24" s="31"/>
      <c r="F24" s="24"/>
      <c r="G24" s="26"/>
      <c r="H24" s="25"/>
      <c r="I24" s="31"/>
      <c r="J24" s="24"/>
      <c r="K24" s="26"/>
      <c r="L24" s="25"/>
      <c r="M24" s="31"/>
      <c r="N24" s="24"/>
      <c r="O24" s="26"/>
      <c r="P24" s="18"/>
      <c r="R24" s="14">
        <f t="shared" si="2"/>
        <v>0</v>
      </c>
      <c r="S24" s="17">
        <f t="shared" si="1"/>
        <v>0</v>
      </c>
    </row>
    <row r="25" spans="1:19" ht="15" thickBot="1" x14ac:dyDescent="0.4">
      <c r="A25" s="53"/>
      <c r="B25" s="8" t="s">
        <v>227</v>
      </c>
      <c r="C25" s="8"/>
      <c r="D25" s="54">
        <v>250</v>
      </c>
      <c r="E25" s="54"/>
      <c r="F25" s="54"/>
      <c r="G25" s="54"/>
      <c r="H25" s="54">
        <v>220</v>
      </c>
      <c r="I25" s="54"/>
      <c r="J25" s="54"/>
      <c r="K25" s="54"/>
      <c r="L25" s="8">
        <v>80</v>
      </c>
      <c r="M25" s="8"/>
      <c r="N25" s="8">
        <v>90</v>
      </c>
      <c r="O25" s="8"/>
      <c r="P25" s="54">
        <f>SUM(D25:O25)</f>
        <v>640</v>
      </c>
      <c r="Q25" s="8"/>
      <c r="R25" s="8"/>
      <c r="S25" s="28"/>
    </row>
    <row r="28" spans="1:19" x14ac:dyDescent="0.35">
      <c r="B28" t="s">
        <v>259</v>
      </c>
    </row>
    <row r="33" spans="2:9" x14ac:dyDescent="0.35">
      <c r="B33" t="s">
        <v>213</v>
      </c>
    </row>
    <row r="34" spans="2:9" x14ac:dyDescent="0.35">
      <c r="H34" t="s">
        <v>96</v>
      </c>
    </row>
    <row r="35" spans="2:9" x14ac:dyDescent="0.35">
      <c r="B35" t="s">
        <v>246</v>
      </c>
      <c r="H35" t="s">
        <v>97</v>
      </c>
    </row>
    <row r="36" spans="2:9" x14ac:dyDescent="0.35">
      <c r="B36" t="s">
        <v>253</v>
      </c>
      <c r="H36" t="s">
        <v>98</v>
      </c>
    </row>
    <row r="37" spans="2:9" x14ac:dyDescent="0.35">
      <c r="B37" t="s">
        <v>247</v>
      </c>
    </row>
    <row r="38" spans="2:9" x14ac:dyDescent="0.35">
      <c r="B38" t="s">
        <v>248</v>
      </c>
    </row>
    <row r="39" spans="2:9" x14ac:dyDescent="0.35">
      <c r="B39" t="s">
        <v>249</v>
      </c>
    </row>
    <row r="40" spans="2:9" x14ac:dyDescent="0.35">
      <c r="H40" t="s">
        <v>7</v>
      </c>
      <c r="I40" t="s">
        <v>22</v>
      </c>
    </row>
    <row r="41" spans="2:9" x14ac:dyDescent="0.35">
      <c r="H41" t="s">
        <v>8</v>
      </c>
      <c r="I41" t="s">
        <v>23</v>
      </c>
    </row>
    <row r="42" spans="2:9" x14ac:dyDescent="0.35">
      <c r="B42" t="s">
        <v>250</v>
      </c>
      <c r="H42" t="s">
        <v>9</v>
      </c>
      <c r="I42" t="s">
        <v>24</v>
      </c>
    </row>
    <row r="43" spans="2:9" x14ac:dyDescent="0.35">
      <c r="B43" t="s">
        <v>251</v>
      </c>
      <c r="H43" t="s">
        <v>15</v>
      </c>
      <c r="I43" t="s">
        <v>25</v>
      </c>
    </row>
    <row r="44" spans="2:9" x14ac:dyDescent="0.35">
      <c r="B44" t="s">
        <v>252</v>
      </c>
      <c r="H44" t="s">
        <v>16</v>
      </c>
      <c r="I44" t="s">
        <v>26</v>
      </c>
    </row>
    <row r="45" spans="2:9" x14ac:dyDescent="0.35">
      <c r="H45" t="s">
        <v>17</v>
      </c>
      <c r="I45" t="s">
        <v>27</v>
      </c>
    </row>
    <row r="46" spans="2:9" x14ac:dyDescent="0.35">
      <c r="B46" t="s">
        <v>228</v>
      </c>
      <c r="H46" t="s">
        <v>18</v>
      </c>
      <c r="I46" t="s">
        <v>28</v>
      </c>
    </row>
    <row r="47" spans="2:9" x14ac:dyDescent="0.35">
      <c r="B47" t="s">
        <v>229</v>
      </c>
      <c r="H47" t="s">
        <v>19</v>
      </c>
    </row>
    <row r="48" spans="2:9" x14ac:dyDescent="0.35">
      <c r="B48" t="s">
        <v>230</v>
      </c>
      <c r="H48" t="s">
        <v>20</v>
      </c>
    </row>
    <row r="49" spans="8:8" x14ac:dyDescent="0.35">
      <c r="H49" t="s">
        <v>21</v>
      </c>
    </row>
  </sheetData>
  <sortState xmlns:xlrd2="http://schemas.microsoft.com/office/spreadsheetml/2017/richdata2" ref="B6:S24">
    <sortCondition descending="1" ref="P6:P24"/>
  </sortState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Bronze Rider</vt:lpstr>
      <vt:lpstr>Dressage Trophy</vt:lpstr>
      <vt:lpstr>Jumping Trophy</vt:lpstr>
      <vt:lpstr>Youngster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</dc:creator>
  <cp:lastModifiedBy>talli</cp:lastModifiedBy>
  <cp:lastPrinted>2023-03-26T11:15:15Z</cp:lastPrinted>
  <dcterms:created xsi:type="dcterms:W3CDTF">2015-11-30T08:04:25Z</dcterms:created>
  <dcterms:modified xsi:type="dcterms:W3CDTF">2023-03-31T06:18:31Z</dcterms:modified>
</cp:coreProperties>
</file>